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yenny.garzon\Documents\OAP\plan de acción 2022\"/>
    </mc:Choice>
  </mc:AlternateContent>
  <xr:revisionPtr revIDLastSave="0" documentId="8_{6C001789-0C60-4D33-B0E6-273DA2F53AF9}" xr6:coauthVersionLast="47" xr6:coauthVersionMax="47" xr10:uidLastSave="{00000000-0000-0000-0000-000000000000}"/>
  <bookViews>
    <workbookView xWindow="-120" yWindow="-120" windowWidth="24240" windowHeight="13140" xr2:uid="{91ABE077-040C-4326-986F-80E632DF3954}"/>
  </bookViews>
  <sheets>
    <sheet name="KAWAK" sheetId="12" r:id="rId1"/>
    <sheet name="PONDERACIONES" sheetId="10" r:id="rId2"/>
    <sheet name="OBJ Y ESTRAT" sheetId="5" r:id="rId3"/>
    <sheet name="Hoja2" sheetId="2" state="hidden" r:id="rId4"/>
  </sheets>
  <externalReferences>
    <externalReference r:id="rId5"/>
  </externalReferences>
  <definedNames>
    <definedName name="_xlnm._FilterDatabase" localSheetId="0" hidden="1">KAWAK!$A$1:$Y$463</definedName>
    <definedName name="ObjEst">[1]LISTAS!$E$11:$E$13</definedName>
  </definedNames>
  <calcPr calcId="191029"/>
  <pivotCaches>
    <pivotCache cacheId="0" r:id="rId6"/>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10" l="1"/>
  <c r="D10" i="10"/>
  <c r="D12" i="10" s="1"/>
  <c r="D8" i="10"/>
  <c r="D7" i="10"/>
  <c r="D6" i="10"/>
  <c r="D5" i="10"/>
  <c r="D9" i="10" s="1"/>
  <c r="M43" i="12"/>
  <c r="M42" i="12"/>
  <c r="M41" i="12"/>
  <c r="M40" i="12"/>
  <c r="M39" i="12"/>
  <c r="M38" i="12"/>
  <c r="M37" i="12"/>
  <c r="M36" i="12"/>
  <c r="M35" i="12"/>
  <c r="M34" i="12"/>
  <c r="M33" i="12"/>
  <c r="M32" i="12"/>
  <c r="C14" i="10"/>
  <c r="E14" i="10"/>
</calcChain>
</file>

<file path=xl/sharedStrings.xml><?xml version="1.0" encoding="utf-8"?>
<sst xmlns="http://schemas.openxmlformats.org/spreadsheetml/2006/main" count="5658" uniqueCount="1016">
  <si>
    <t>PROCESO</t>
  </si>
  <si>
    <t>DEPENDENCIA</t>
  </si>
  <si>
    <t>OBJETIVO ESTRATÉGICO
INSTITUCIONAL</t>
  </si>
  <si>
    <t>ESTRATEGIAS PLAN ESTRATÉGICO INSTITUCIONAL</t>
  </si>
  <si>
    <t>No.
Producto</t>
  </si>
  <si>
    <t>PRODUCTOS</t>
  </si>
  <si>
    <t>Ponderación Producto</t>
  </si>
  <si>
    <t>No.
Actividad</t>
  </si>
  <si>
    <t>ACTIVIDADES</t>
  </si>
  <si>
    <t>PONDERACIÓN ACTIVIDAD</t>
  </si>
  <si>
    <t>META
GLOBAL
(Máximo de las metas parciales)</t>
  </si>
  <si>
    <t>UNIDAD DE MEDIDA</t>
  </si>
  <si>
    <t>FECHA
INICIO
(dd-mm-aaaa)</t>
  </si>
  <si>
    <t>FECHA
FIN
(dd-mm-aaaa)</t>
  </si>
  <si>
    <t>META I TRIMESTRE</t>
  </si>
  <si>
    <t>META II TRIMESTRE</t>
  </si>
  <si>
    <t>META III TRIMESTRE</t>
  </si>
  <si>
    <t>META IV TRIMESTRE</t>
  </si>
  <si>
    <t>RESULTADO ESPERADO</t>
  </si>
  <si>
    <t>CRITERIOS DE MEDICIÓN</t>
  </si>
  <si>
    <t>RESPONSABLE PLAN DE ACCIÓN</t>
  </si>
  <si>
    <t>RESPONSABLE KAWAK</t>
  </si>
  <si>
    <t>10 Oficina de Control Interno</t>
  </si>
  <si>
    <t>1.   Implementar la Ruta de superación de la pobreza a nivel institucional, impactando las dimensiones programáticas y de procesos de la Entidad.</t>
  </si>
  <si>
    <t>Auditorías internas 
gestión</t>
  </si>
  <si>
    <t>Priorizar y planear las auditorias demandadas a 31 de marzo de 2022</t>
  </si>
  <si>
    <t>Numérica</t>
  </si>
  <si>
    <t>Ingrid Milay León Tovar</t>
  </si>
  <si>
    <t>Evaluación Independiente</t>
  </si>
  <si>
    <t>Ejecutar las auditorias internas demandadas en la vigencia 2022.</t>
  </si>
  <si>
    <t>Porcentual</t>
  </si>
  <si>
    <t>Informes de auditorias realizadas</t>
  </si>
  <si>
    <t>Realizar el seguimiento a planes de mejoramiento e informes de auditoria de vigencias anteriores (valoración de efectividad).</t>
  </si>
  <si>
    <t>Seguimiento a planes de mejoramiento e informes de auditoría - valoración de efectividad.</t>
  </si>
  <si>
    <t>Informes, seguimientos y/o actuaciones de la Oficina de Control Interno</t>
  </si>
  <si>
    <t>Generar informes de ley de la Oficina de Control Interno.</t>
  </si>
  <si>
    <t>Registro de presentación, publicación y/o elaboración de los informes de ley de la Oficina de Control Interno.</t>
  </si>
  <si>
    <t>Generar informes de seguimiento y/o actuaciones de la Oficina de Control Interno.</t>
  </si>
  <si>
    <t>Informes de seguimientos y/o actuaciones de la Oficina de Control Interno, realizados.</t>
  </si>
  <si>
    <t xml:space="preserve">Evaluación del nivel de confianza de las funciones  de aseguramiento - Mapa de aseguramiento Prosperidad Social </t>
  </si>
  <si>
    <t>Incluir programación en el PASI 2022, los aseguramientos a verificar.</t>
  </si>
  <si>
    <t>Los diez aseguramientos reflejados en el PASI vigencia 2022</t>
  </si>
  <si>
    <t xml:space="preserve">I Trim: 10 aseguramientos incluidos / programados en el PASI para la vigencia 2022 
</t>
  </si>
  <si>
    <t>Verificar los criterios evaluadores de las funciones de aseguramiento plasmadas en la matriz - mapa de aseguramiento Prosperidad Social.</t>
  </si>
  <si>
    <t>Diligenciamiento en la matriz de mapa de aseguramiento del resultado de la verificación de cada uno de los 10 aseguramientos.</t>
  </si>
  <si>
    <t>III Trim : valoracion de nivel de confianza  de cada uno de los aseguramientos matriz mapa de aseguramiento para un total de 10.</t>
  </si>
  <si>
    <t>Estados Financieros transmitidos a la Contaduría General de la Nación - CGN y publicados en el sitio web de la Entidad</t>
  </si>
  <si>
    <t>Reconocer y medir inicialmente los hechos económicos mediante su registro en los estados financieros conforme al documento "Manual de políticas contables".</t>
  </si>
  <si>
    <t>Estados Financieros elaborados con las características de relevancia y representación fiel.</t>
  </si>
  <si>
    <t>I Trim: 25% Reporte - Informe de responsabilidades fiscales conforme a los procedimientos establecidos, radicado en la Subdirección Financiera GIT Contabilidad.
II Trim: 50% Reporte - Informe de responsabilidades fiscales conforme a los procedimientos establecidos, radicado en la Subdirección Financiera GIT Contabilidad.
III Trim : 75% Reporte - Informe de responsabilidades fiscales conforme a los procedimientos establecidos, radicado en la Subdirección Financiera GIT Contabilidad.
IV Trim: 100% Reporte - Informe de responsabilidades fiscales conforme a los procedimientos establecidos, radicado en la Subdirección Financiera GIT Contabilidad.</t>
  </si>
  <si>
    <t>Registrar la medición posterior de los hechos económicos por medio de la actualización de su cálculo inicial conforme al documento "Manual de políticas contables".</t>
  </si>
  <si>
    <t>I Trim: 25% Reporte - Informe de responsabilidades fiscales con valores actualizados conforme a los procedimientos establecidos, radicado en la Subdirección Financiera GIT Contabilidad.
II Trim: 50% Reporte - Informe de responsabilidades fiscales con valores actualizados conforme a los procedimientos establecidos, radicado en la Subdirección Financiera GIT Contabilidad.
III Trim : 75% Reporte - Informe de responsabilidades fiscales con valores actualizados conforme a los procedimientos establecidos, radicado en la Subdirección Financiera GIT Contabilidad.
IV Trim: 100% Reporte - Informe de responsabilidades fiscales con valores actualizados conforme a los procedimientos establecidos, radicado en la Subdirección Financiera GIT Contabilidad.</t>
  </si>
  <si>
    <t>Revelar los hechos económicos en las notas a los estados financieros conforme al documento "Manual de políticas contables".</t>
  </si>
  <si>
    <t>I Trim: 25% Reporte de revelaciones de responsabilidades fiscales conforme a los procedimientos establecidos, radicado en la Subdirección Financiera - GIT Contabilidad.
II Trim: 50% Reporte de revelaciones de responsabilidades fiscales conforme a los procedimientos establecidos, radicado en la Subdirección Financiera - GIT Contabilidad.
III Trim : 75% Reporte de revelaciones de responsabilidades fiscales conforme a los procedimientos establecidos, radicado en la Subdirección Financiera - GIT Contabilidad.
IV Trim: 100% Reporte de revelaciones de responsabilidades fiscales conforme a los procedimientos establecidos, radicado en la Subdirección Financiera - GIT Contabilidad.</t>
  </si>
  <si>
    <t>III Trim : 40% Informes de auditoria 
IV Trim: 50% Informes de auditoria</t>
  </si>
  <si>
    <t>III Trim : 50% Informes de seguimiento 
IV Trim: 50% Informes de seguimiento</t>
  </si>
  <si>
    <t>I Trim: 23 informes de ley
II Trim: 20 informes de ley
III Trim : 24 informes de ley
IV Trim: 17 informes de ley</t>
  </si>
  <si>
    <t>I Trim: 3 informes de seguimientos y/o actuaciones de la Oficina de Control Interno
II Trim: 8 informes de seguimientos y/o actuaciones de la Oficina de Control Interno
III Trim : 11 informes de seguimientos y/o actuaciones de la Oficina de Control Interno
IV Trim: 9 informes de seguimientos y/o actuaciones de la Oficina de Control Interno</t>
  </si>
  <si>
    <t>Gestión Financiera y Contable</t>
  </si>
  <si>
    <t>18 Subdirección Financiera</t>
  </si>
  <si>
    <t>Socializaciones de temas estratégicos para mejorar el proceso financiero</t>
  </si>
  <si>
    <t>Identificar y priorizar temas estratégicos con los GIT de la Subdirección Financiera</t>
  </si>
  <si>
    <t>Temas estratégicos definidos</t>
  </si>
  <si>
    <t>I  trimestre - Listado de temas priorizados</t>
  </si>
  <si>
    <t>Aura Carolina Pulido</t>
  </si>
  <si>
    <t>Socializar temas estratégicos  a las dependencias proveedoras de información financiera.</t>
  </si>
  <si>
    <t>Socializaciones a las dependencias proveedoras de información de temas estratégicos que incluyen términos y conceptualización financiera.</t>
  </si>
  <si>
    <t xml:space="preserve">I trimestre 2 listados de asistencia  y  presentación de las socializaciones realizadas 
II trimestre 2 listados de asistencia  y  presentación de las socializaciones realizadas 
III trimestre 2 listados de asistencia  y  presentación de las socializaciones realizadas 
IV trimestre 1 listado de asistencia  y  presentación de las socializaciones realizadas </t>
  </si>
  <si>
    <t>Base de datos con orientaciones financieras</t>
  </si>
  <si>
    <t>Actualizar las orientaciones en temas financieros realizadas por los funcionarios de la Subdirección Financiera</t>
  </si>
  <si>
    <t>Base de datos actualizada con temas financieros.</t>
  </si>
  <si>
    <t xml:space="preserve">II trimestre una (1) base de datos actualizada 
IV trimestre una (1) base de datos actualizada </t>
  </si>
  <si>
    <t>Actualizar las orientaciones financieras en repositorio de consulta  para toda la entidad, agrupándola por temas.</t>
  </si>
  <si>
    <t>Orientaciones actualizadas conforme las consultas realizadas</t>
  </si>
  <si>
    <t>I trimestre - 1 actualización con pantallazos  de orientaciones en repositorio de acceso a todos los servidoresI.  
II trimestre - 1 actualización con pantallazos  de orientaciones en repositorio de acceso a todos los servidores.
III trimestre - 1 actualización con pantallazos  de orientaciones en repositorio de acceso a todos los servidores.
IV trimestre - 1 actualización con pantallazos  de orientaciones en repositorio de acceso a todos los servidores.</t>
  </si>
  <si>
    <t>Seguimiento y control financiero</t>
  </si>
  <si>
    <t>Realizar seguimiento a matriz de cumplimiento de requisitos legales  y alertas a cargo de la Subdirección Financiera.</t>
  </si>
  <si>
    <t>Matriz de cumplimiento que identifica la oportunidad en el cumplimiento obligaciones tanto internas como externas de la Subdirección Financiera.</t>
  </si>
  <si>
    <t xml:space="preserve">
I TRIM: Corte febrero - 1  Excel "matriz de cumplimiento"  actualizado con fechas de presentación de información:
II TRIM: Corte mayo - 1 Excel "matriz de cumplimiento"  actualizado con fechas de presentación de información:
III TRIM: Corte agosto - 1 Excel "matriz de cumplimiento"  actualizado con fechas de presentación de información:
IV TRIM: Corte noviembre - 1 Excel "matriz de cumplimiento"  actualizado con fechas de presentación de información:</t>
  </si>
  <si>
    <t>Presentar a la Alta Dirección el sistema de indicadores, el consolidado de trámites y la información financiera relevante a cargo de la Subdirección Financiera.</t>
  </si>
  <si>
    <t>Informes y cuadros de control presentados a la Alta Dirección</t>
  </si>
  <si>
    <t>Informe de gestión anual de la Subdirección Financiera.</t>
  </si>
  <si>
    <t>Informe de gestión presentado a la Alta Dirección</t>
  </si>
  <si>
    <t>I trimestre - Correo enviado a la Alta Dirección del informe de gestión anual (año anterior)</t>
  </si>
  <si>
    <t>Generación de certificaciones de retención en la fuente de forma masiva</t>
  </si>
  <si>
    <t>Emitir y enviar de forma masiva los certificados de retención en la fuente y de ingresos y retenciones a los Contratistas y Proveedores.</t>
  </si>
  <si>
    <t>Certificados enviados a los contratistas y proveedores</t>
  </si>
  <si>
    <t>I trimestre - Base de datos con la información de los certificados enviados</t>
  </si>
  <si>
    <t>Establecer un repositorio interno para la consulta y envío de los certificados a los solicitantes.</t>
  </si>
  <si>
    <t>Certificados en repositorio para remitir cuando sea solicitado</t>
  </si>
  <si>
    <t>I trimestre - Base de datos con la información de los certificados generados</t>
  </si>
  <si>
    <t xml:space="preserve">Divulgación de información financiera estratégica.
</t>
  </si>
  <si>
    <t xml:space="preserve">Consultar, clasificar y definir la información financiera relevante y aplicable a la entidad y a sus servidores públicos, así como el medio para su divulgación.
</t>
  </si>
  <si>
    <t>Información financiera consultada  y clasificada  para su envío a los servidores de la entidad.</t>
  </si>
  <si>
    <t>I trimestre - un Informe con la información financiera.
II trimestre - un Informe con la información financiera.
III trimestre - un Informe con la información financiera.
IV  trimestre - un Informe con la información financiera</t>
  </si>
  <si>
    <t xml:space="preserve">Publicar la información financiera  relevante y aplicable a la entidad y a sus servidores públicos, de acuerdo al medio definido y a la población objetivo.
</t>
  </si>
  <si>
    <t>Publicación de Información financiera  relevante y aplicable a la entidad y sus servidores.</t>
  </si>
  <si>
    <t>I trimestre Tres publicaciones de Tips, paso a paso o boletines, con información financiera aplicable a servidores de la entidad.
II trimestre Tres publicaciones de Tips, paso a paso o boletines, con información financiera aplicable a servidores de la entidad.
III trimestre Tres publicaciones de Tips, paso a paso o boletines, con información financiera aplicable a servidores de la entidad.
IV  trimestre Tres publicaciones de Tips, paso a paso o boletines, con información financiera aplicable a servidores de la entidad.</t>
  </si>
  <si>
    <t>Gestión Jurídica</t>
  </si>
  <si>
    <t>14 Oficina Asesora Jurídica</t>
  </si>
  <si>
    <t xml:space="preserve">Actualización sobre la Política de Mejora Normativa- Ciclo de Gobernanza Regulatoria.  </t>
  </si>
  <si>
    <t>Preparar el material y construir el cronograma para la realización de las jornadas de actualización.</t>
  </si>
  <si>
    <t>Dar a conocer la información relevante sobre la Política de Mejora Normativa- Ciclo de Gobernanza Regulatoria y se logre con ello su aplicación en la entidad.</t>
  </si>
  <si>
    <t xml:space="preserve">I trimestre: preparación y cronograma.
 </t>
  </si>
  <si>
    <t xml:space="preserve">Realizar jornadas de actualización sobre la Política de Mejora  Normativa- Ciclo de Gobernanza Regulatoria, a los colaboradores de   las distintas dependencias del Departamento Administrativo para la Prosperidad Social- Nivel Central.  
</t>
  </si>
  <si>
    <t>II  trimestre  jornadas de actualización  (listas de asistencia y grabación de las jornadas).
III trimestre  jornadas de actualización  (listas de asistencia y grabación de las jornadas).
IV  trimestre  jornadas de actualización  (listas de asistencia y grabación de las jornadas).</t>
  </si>
  <si>
    <t>Estados Financieros elaborados con las carácterísticas de reelevancia y representación fiel.</t>
  </si>
  <si>
    <t>Reporte de información de procesos jurídicos en los que la Entidad es parte elaborado conforme a lo señalado en la "Guía para el Cálculo de Provisiones y reconocimiento contable de los procesos judiciales, arbitramentos y conciliaciones extrajudiciales en los que la entidad es parte y embargos de cuentas bancarias de Prosperidad Social" radicado en la Subdirección Financiera - GIT Contabilidad.</t>
  </si>
  <si>
    <t>Reporte de información de procesos jurídicos en los que la Entidad es parte con valores actualizados conforme a lo señalado en la "Guía para el cálculo de provisiones y reconocimiento contable de los procesos judiciales, arbitramentos y conciliaciones extrajudiciales en los que la entidad es parte y embargos de cuentas bancarias de Prosperidad Social"  radicado en la Subdirección Financiera - GIT Contabilidad.</t>
  </si>
  <si>
    <t>Reporte de revelaciones de procesos jurídicos en los que la Entidad es parte con valores actualizados conforme a lo señalado en la "Guía para el cálculo de provisiones y reconocimiento contable de los procesos judiciales, arbitramentos y conciliaciones extrajudiciales en los que la entidad es parte y embargos de cuentas bancarias de Prosperidad Social"  radicado en la Subdirección Financiera - GIT Contabilidad.</t>
  </si>
  <si>
    <t>Direccionamiento Estratégico</t>
  </si>
  <si>
    <t>11 Oficina de Gestión Regional</t>
  </si>
  <si>
    <t>Eventos Territoriales</t>
  </si>
  <si>
    <t>Realizar el proceso de alistamiento e invitación al espacio"Prosperidad con la gente"</t>
  </si>
  <si>
    <t>Correos electrónicos de invitación al evento.</t>
  </si>
  <si>
    <t>I y  II trimestre: Dependiendo de la demanda de cada trimestre se desarrollará la actividad y se soportará por medio de correos electrónicos.
Remisión de correos a Eventos organizados/eventos programados</t>
  </si>
  <si>
    <t>Jose Jaime Rosales Sarasti</t>
  </si>
  <si>
    <t>Ximena Amaya</t>
  </si>
  <si>
    <t>Seguimiento y Evaluación de Política</t>
  </si>
  <si>
    <t>Ejecutar el evento "Prosperidad con la gente" programado según cronograma previsto.</t>
  </si>
  <si>
    <t>Link de grabación de evento de Facebook e informe de evento.</t>
  </si>
  <si>
    <t>I y II trimestre: De acuerdo con la demanda de cada trimestre se ejecutaran los eventos programados</t>
  </si>
  <si>
    <t>Elaborar un lineamiento general institucional para la participación de las Direcciones Regionales en los Consejos Municipales de Política Social-COMPOS y Consejo Departamental de Política Social -CODPOS</t>
  </si>
  <si>
    <t>Un documento de lineamiento general institucional para la participación de las Direcciones Regionales en los Consejos Municipales de Política Social-COMPOS y Consejo Departamental de Política Social -CODPOS</t>
  </si>
  <si>
    <t>III  trimestre 1 Documento construido</t>
  </si>
  <si>
    <t>Socializar con las Direcciones Regionales el lineamiento de participación  en los Consejos Municipales de Política Social-COMPOS y Consejo Departamental de Política Social -CODPOS</t>
  </si>
  <si>
    <t>Corrreo enviado a Direcciones Regionales, y ejecución de reunión virtual para socializar el lineamiento</t>
  </si>
  <si>
    <t>IV  trimestre - Grabación de la sesión de socialización o lista de asistencia.</t>
  </si>
  <si>
    <t>Implementación de políticas, programas y proyectos</t>
  </si>
  <si>
    <t>Acompañamiento Territorial</t>
  </si>
  <si>
    <t>Coordinar y monitorear solicitudes de los programas misionales para la implementación de acciones que se realicen a través de las Direcciones Regionales.</t>
  </si>
  <si>
    <t>Correos electrónicos sobre gestión realizada y soportes generados de la actividad.</t>
  </si>
  <si>
    <t>Dependiendo de la demanda de cada trimestre se desarrollará la actividad solicitadas y se soportará por medio de correos electrónicos.
 (solicitudes tramitadas/solicitudes recibidas)</t>
  </si>
  <si>
    <t>Realizar orientación y acompañamiento a las Direcciones Regionales para el desarrollo de las solicitudes generadas por las diferentes dependencias</t>
  </si>
  <si>
    <t>De acuerdo con la demanda de cada trimestre se realizará la orientacion y acompañamiento pertinente
(solicitudes atendidas/solicitudes generadas)</t>
  </si>
  <si>
    <t>Realizar seguimiento a las actividades del Plan de Acción de las direcciones regionales</t>
  </si>
  <si>
    <t>Informes de seguimiento y verificación de los planes de acción</t>
  </si>
  <si>
    <t>I trimestre 1 Informe de Seguimiento.
II trimestre 1 Informe de Seguimiento.
III trimestre 1 Informe de Seguimiento.
IV trimestre 1 Informe de Seguimiento</t>
  </si>
  <si>
    <t>Espacios de socialización, de acuerdo a la demanada realizada por parte del nivel nacional</t>
  </si>
  <si>
    <t>Actas y/o grabaciones de reuniones, de acuerdo con las solicitudes realizadas desde el nivel nacional.  (Solicitudes de socialización ejecutadas/solicitudes realizadas)</t>
  </si>
  <si>
    <t>Plan Anual de Adquisiciones (PAA) - vigencia 2022</t>
  </si>
  <si>
    <t>Elaborar y publicar en SECOP el Plan Anual de Adquisiciones de Bienes y Servicios  (PAABS) de Prosperidad Social para la vigencia 2022</t>
  </si>
  <si>
    <t>Plan Anual de Adquisiciones (PAA) de Prosperidad Social elaborado y publicado en SECOP</t>
  </si>
  <si>
    <t xml:space="preserve">Tatiana Buelvas Ramos </t>
  </si>
  <si>
    <t>Realizar seguimiento a la ejecución del Plan Anual de Adquisiciones de Bienes y Servicios  (PAABS)</t>
  </si>
  <si>
    <t>Cuatro informes de seguimiento a la ejecución del PAABS</t>
  </si>
  <si>
    <t>I. trimestre   informe de Seguimiento  a la ejecución del PAABS
II trimestre informe de seguimiento a la ejecución del PAABS 
IIII trimestre informe de seguimientoa la ejecución del PAABS   
IV trimestre informe de seguimientoa la ejecución del PAABS</t>
  </si>
  <si>
    <t>Prevención de conductas con incidencia disciplinaria</t>
  </si>
  <si>
    <t>Publicar trimestralmente tips relacionados con conductas disciplinables para funcionarios</t>
  </si>
  <si>
    <t xml:space="preserve">Publicación de tips disciplinarios </t>
  </si>
  <si>
    <t>I trimestre  publicación tips disciplinarios
I I trimestre  publicación tips disciplinarios 
III trimestre  publicación tips disciplinarios 
IV trimestre  publicación tips disciplinarios</t>
  </si>
  <si>
    <t>Realizar 4 talleres en materia de prevención disciplinaria</t>
  </si>
  <si>
    <t>I trimestre lista de asistencia  taller de sensibilización 
II trimestre lista de asistencia  taller de sensibilización 
III trimestre lista de asistencia  taller de sensibilización 
 IV trimestre lista de asistencia  taller de sensibilización</t>
  </si>
  <si>
    <t>Lineamientos técnicos para la implementación de la Política de Participación Ciudadana y Servicio al Ciudadano definidos y/o actualizados</t>
  </si>
  <si>
    <t xml:space="preserve">Actualizar la documentación del proceso de Participación y Servicio al Ciudadano. </t>
  </si>
  <si>
    <t xml:space="preserve">Documentos actualizados </t>
  </si>
  <si>
    <t>II Trim: 1 Documento actualizado 
III Trim: 1 Documentos actualizados 
IV Trim: 1 Documento actualizado</t>
  </si>
  <si>
    <t>Gestionar la actualización de las fichas de caracterización de las actividades de participación ciudadana de las siete (7) Dependencias ejecutoras, acorde a los ajustes o cambios que se presenten.</t>
  </si>
  <si>
    <t>Siete (7) Dependencias gestionadas para la actualización de las fichas</t>
  </si>
  <si>
    <t>I Trim: 3 Dependencias gestionadas 
II Trim: 4 Dependencias gestionadas</t>
  </si>
  <si>
    <t>Implementación de las políticas de participación ciudadana y servicio al ciudadano</t>
  </si>
  <si>
    <t>Implementar las acciones que permitan el avance hacia el cumplimiento de la estrategia de lenguaje claro definida por el DNP</t>
  </si>
  <si>
    <t>Cuatro informes de cumplimiento de las acciones que permitan el avance hacia la implementación de la estrategia de lenguaje claro definida por el DNP.</t>
  </si>
  <si>
    <t xml:space="preserve">I trimestre 1 informe
II trimestre 1 informe
III trimestre 1 informe
IV trimestre 1 informe
</t>
  </si>
  <si>
    <t xml:space="preserve">Implementar las acciones  que permitan el fortalecimiento de los canales de atención de la Entidad. </t>
  </si>
  <si>
    <t>Cuatro Informes de cumplimiento de las acciones que permitan el fortalecimiento de los canales de atención de la Entidad.</t>
  </si>
  <si>
    <t>Movilizar el desarrollo de espacios o actividades de participación ciudadana de acuerdo con los lineamientos establecidos.</t>
  </si>
  <si>
    <t xml:space="preserve">
Cuatro informes de cumplimiento de las acciones de movilización para el desarrollo de espacios o actividades de participación ciudadana de acuerdo con los lineamientos establecidos.</t>
  </si>
  <si>
    <t xml:space="preserve"> Gestionar la actualización del Menú Participa de acuerdo con los lineamientos existentes</t>
  </si>
  <si>
    <t xml:space="preserve">Menú Participa actualizado según lineamientos, </t>
  </si>
  <si>
    <t>I Trim: 25 % de las actividades de actualización del Menú Participa, de acuerdo con el plan de trabajo
II Trim: 25% de las actividades de actualización del Menú Participa, de acuerdo con el plan de trabajo
III Trim: 25% de las actividades de actualización del Menú Participa,de acuerdo con el plan de trabajo
IV Trim: 25% de las actividades de actualización del Menú Participa;  de acuerdo con el plan de trabajo</t>
  </si>
  <si>
    <t xml:space="preserve">Socialización de los requisitos para la  implementación de las Políticas de Participación Ciudadana y Servicio al Ciudadano </t>
  </si>
  <si>
    <t>Divulgar información clara y pertinente relacionada con la gestión que realiza la Entidad sobre participación ciudadana.</t>
  </si>
  <si>
    <t>Cumplimiento del cronograma de divulgación</t>
  </si>
  <si>
    <t xml:space="preserve">I Trim: 10 % de las actividades de divulgación 
II Trim: 20% de las actividades  de divulgación 
III Trim: 35% de las actividades  de divulgación 
IV Trim: 35% de las actividades  de divulgación </t>
  </si>
  <si>
    <t xml:space="preserve">Socializar en la sede Central y en las Direcciones Regionales los lineamientos existentes de las Políticas de Servicio al Ciudadano y  Participación Ciudadana  </t>
  </si>
  <si>
    <t xml:space="preserve">Cumplimiento del cronograma de socialización </t>
  </si>
  <si>
    <t>I Trim: 10 % de las actividades ejecutadas
II Trim: 20% de las actividades ejecutadas
III Trim: 35% de las actividades ejecutadas
IV Trim: 35% de las actividades ejecutadas</t>
  </si>
  <si>
    <t>Gestión de servicios de tecnologías de información  (Soporte, administración,  mantenimiento y actualización de la plataforma tecnológica)</t>
  </si>
  <si>
    <t>Realizar  talleres de sensibilización para uso y apropiación de las herramientas de ofimática.</t>
  </si>
  <si>
    <t>Talleres realizados con su respectivo listado de asistencia.</t>
  </si>
  <si>
    <t>I trimestre 3 talleres con lista de asistencia
 II trimestre 3 talleres con lista de asistencia
III trimestre 3 talleres con lista de asistencia
IV  trimestre 3 talleres con lista de asistencia</t>
  </si>
  <si>
    <t>Desarrollar los sistemas de información de apoyo (Dexon, Ulises, Astrea, Sisgestión)  a cargo del GIT y soporte de funcionalidad, a través de las actividades de actualización y nuevos módulos o funcionalidades.</t>
  </si>
  <si>
    <t>Reporte trimestral de avance de actualización y/o nuevas funcionalidades implementadas de acuerdo con el cronograma definido.</t>
  </si>
  <si>
    <t xml:space="preserve"> I Trimestre. 25%  Reporte de actividades del cronograma ejecutadas.
 II Trimestre. 25%  Reporte de actividades del cronograma ejecutadas.
 III Trimestre. 25%  Reporte de actividades del cronograma ejecutadas.
 IV Trimestre. 25%  Reporte de actividades del cronograma ejecutadas.</t>
  </si>
  <si>
    <t xml:space="preserve">INFRAESTRUCTURA Y SERVICIOS DE TECNOLOGÍAS DE LA INFORMACIÓN:
Planilla de medición inicial de bienes intangibles - soporte de entrada a almacén elaborada conforme a lo señalado en el Reglamento Operativo para el Manejo y Control de Bienes a su cargo, o reporte de novedades (cuando no hay ingreso).
CONTROL INTERNO DISCIPLINARIO: Informe de responsabilidades en procesos  conforme con lo señalado en los procedimientos radicado en la Subdirección de Operaciones - GIT Administración de Bienes </t>
  </si>
  <si>
    <t>INFRAESTRUCTURA Y SERVICIOS DE TECNOLOGÍAS DE LA INFORMACIÓN: Informe con nuevas vidas útiles y liquidación del deterioro de los bienes intangibles a su cargo, así como del cálculo de la amortización (entregado por la SD de Operaciones), elaborado conforme a lo señalado en el Reglamento Operativo para el Manejo y Control de Bienes radicado en la Subdirección de Operaciones - GIT Administración de Bienes.
CONTROL INTERNO DISCIPLINARIO: Informe de responsabilidades en procesos con valores actualizados, de acuerdo con información suministrada por  la Subdirección de Operaciones - GIT Administración de Bienes en concordancia con los procedimientos establecidos para tal fin.</t>
  </si>
  <si>
    <t xml:space="preserve">INFRAESTRUCTURA Y SERVICIOS DE TECNOLOGÍAS DE LA INFORMACIÓN: Informe de revelaciones de bienes intangibles a su cargo, enviado a la Subdirección de Operaciones - GIT Administración de Bienes conforme a lo  señalado en el Reglamento Operativo para el Manejo y Control de Bienes.
CONTROL INTERNO DISCIPLINARIO: Reporte de revelaciones conforme con lo en los procedimientos establecidos radicado en la Subdirección de Operaciones - GIT Administración de Bienes. </t>
  </si>
  <si>
    <t>08 Secretaria General</t>
  </si>
  <si>
    <t>Control Interno Disciplinario</t>
  </si>
  <si>
    <t>Participación y Servicio al Ciudadano</t>
  </si>
  <si>
    <t>Gobierno de las Tecnologías de la Información</t>
  </si>
  <si>
    <t>Gestión Contractual</t>
  </si>
  <si>
    <t>16 Subdirección de Contratación</t>
  </si>
  <si>
    <t>Implementación digital del Secop II</t>
  </si>
  <si>
    <t xml:space="preserve">Implementar los documentos tipo para la contratación de los bienes y servicios requeridos para la ejecución del Plan anual de adquisiciones </t>
  </si>
  <si>
    <t xml:space="preserve">Construcción de (4) documentos tipo para la contratación en la entidad </t>
  </si>
  <si>
    <t>I trimestre dos (2) documentos tipo construidos.
II trimestre dos (2) documentos tipo construidos</t>
  </si>
  <si>
    <t xml:space="preserve">Diana del Carmen Sandoval </t>
  </si>
  <si>
    <t xml:space="preserve">William Ramirez </t>
  </si>
  <si>
    <t>Socialización y capacitación a las diferentes dependencias en el diligenciamiento de los documentos tipo preparados</t>
  </si>
  <si>
    <t>Realización de diez (10) capacitaciones a las diferentes áreas, con respecto a los documentos tipo construidos</t>
  </si>
  <si>
    <t>III  trimestre  5 capacitaciones realizadas con lista de asistencia 
IV trimestre 5 capacitaciones realizadas con lista de asistencia .</t>
  </si>
  <si>
    <t xml:space="preserve">Creación de la ruta de manejo de la plataforma SECOP II </t>
  </si>
  <si>
    <t xml:space="preserve">Documento ruta para el manejo del aplicativo Secop II .  </t>
  </si>
  <si>
    <t>III  trimestre un (1) documento elaborado</t>
  </si>
  <si>
    <t xml:space="preserve">Implementación de la ruta de manejo de la plataforma SECOP II </t>
  </si>
  <si>
    <t>Capacitación a veinte (20) enlaces que tengan relación con la gestión contractual en las diferentes dependencias.</t>
  </si>
  <si>
    <t>IV trimestre - Listas de asistencia de los veinte (20) enlaces de la entidad capacitados.</t>
  </si>
  <si>
    <t>Comunicación Estratégica.</t>
  </si>
  <si>
    <t>15 Oficina Asesora de Comunicaciones</t>
  </si>
  <si>
    <t>Estrategia de Comunicación Prensa</t>
  </si>
  <si>
    <t>Generar y editar contenidos periodísticos y gestionar la publicación de los mismos en medios institucionales externos, canales digitales, medios masivos de comunicación nacionales, regionales y locales.</t>
  </si>
  <si>
    <t>Contenidos periodísticos producidos y publicados</t>
  </si>
  <si>
    <t>María Elena Romero Rocha</t>
  </si>
  <si>
    <t>Andrés Fernando Tamayo Silva</t>
  </si>
  <si>
    <t>Diseñar y elaborar baterías de productos comunicativos especiales en torno a conmemoraciones significativas para la entidad e hitos misionales.</t>
  </si>
  <si>
    <t>Baterías elaboradas</t>
  </si>
  <si>
    <t>I trimestre 1 especial periodístico producido y publicado en diferentes medios.
II trimestre 2 especiales  periodísticos producidos y publicados en diferentes medios.
III trimestre 3 especiales  periodísticos producidos y publicados en diferentes medios.
IV trimestre 2 especiales periodísticos producidos y publicados en diferentes medios.</t>
  </si>
  <si>
    <t>Estrategia de Comunicación Digital</t>
  </si>
  <si>
    <t>Desarrollar y difundir Campañas Digitales </t>
  </si>
  <si>
    <t>Campañas digitales difundidas</t>
  </si>
  <si>
    <t>I trimestre 4 campañas digitales estratégicas socializadas por canales institucionales.
II trimestre 6 campañas digitales estratégicas socializadas por canales institucionales.
III trimestre 6 campañas digitales estratégicas socializadas por canales institucionales.
I trimestre 4 campañas digitales estratégicas socializadas por canales institucionales.</t>
  </si>
  <si>
    <t>Realizar acciones digitales y sesiones de información para dar respuestas y rendir cuentas a la ciudadanía a través de las plataformas online</t>
  </si>
  <si>
    <t>Acciones y sesiones de información realizadas</t>
  </si>
  <si>
    <t>I trimestre 7 actividades de doble vía con los stakeholders realizadas.
 II trimestre 10 actividades de doble vía con los stakeholders realizadas.
III  trimestre 10 actividades de doble vía con los stakeholders realizadas.
IV trimestre 8 actividades de doble vía con los stakeholders realizadas.</t>
  </si>
  <si>
    <t>Estrategia comunicación estratégica</t>
  </si>
  <si>
    <t>Crear y difundir boletines a través de los canales de comunicación interna con información institucional y de interés para los funcionarios.</t>
  </si>
  <si>
    <t>Inventario de boletines enviados</t>
  </si>
  <si>
    <t>I trimestre 40 boletines internos efectivamente producidos y enviados por los canales disponibles.
II trimestre 50 boletines internos efectivamente producidos y enviados por los canales disponibles.
III trimestre 50 boletines internos efectivamente producidos y enviados por los canales disponibles.
IV trimestre 40 boletines internos efectivamente producidos y enviados por los canales disponibles.</t>
  </si>
  <si>
    <t>Desarrollar y divulgar campañas de comunicación estratégica a través de canales institucionales y/o alternativos.</t>
  </si>
  <si>
    <t>Campañas divulgadas a través de los canales disponibles</t>
  </si>
  <si>
    <t>I trimestre 1 pieza de campaña e integralidad de la misma difundida por canales internos.
II trimestre 1 pieza de campaña e integralidad de la misma difundida por canales internos.
III trimestre 1 pieza de campaña e integralidad de la misma difundida por canales internos.
IV trimestre 1 pieza de campaña e integralidad de la misma difundida por canales internos.</t>
  </si>
  <si>
    <t>Realizar actividades de intercambio de conocimiento, presenciales o en video, para orientar a diferentes dependencias de la entidad sobre temas relacionados con comunicaciones.</t>
  </si>
  <si>
    <t>Actividades de intercambio de conocimiento realizadas con los grupos seleccionados</t>
  </si>
  <si>
    <t>Realizar 8 actualizaciones mensuales de la Intranet de la entidad.</t>
  </si>
  <si>
    <t>Intranet actualizada con las solicitudes de las diferentes áreas de la entidad</t>
  </si>
  <si>
    <t>I trimestre 20 actualizaciones realizadas - Información interna deinterés disponible en la Intranet.
II trimestre 28 actualizaciones realizadas - Información interna deinterés disponible en la Intranet.
III trimestre 28 actualizaciones realizadas - Información interna deinterés disponible en la Intranet.
IV trimestre 20 actualizaciones realizadas - Información interna deinterés disponible en la Intranet.</t>
  </si>
  <si>
    <t xml:space="preserve">Implementación de políticas, programas y proyectos </t>
  </si>
  <si>
    <t>09 DIRECCION DE INFRAESTRUCTURA SOCIAL Y HABITAT</t>
  </si>
  <si>
    <t>2. Gestionar la oferta social de manera articulada a nivel interinstitucional, dirigida a la inclusión social y productiva de los hogares y las comunidades.</t>
  </si>
  <si>
    <t>4. Los proyectos de infraestructura social, productiva y hábitat benefician a comunidades en pobreza y vulnerabilidad en el marco de la ruta para superación de la pobreza, contribuyendo a la reactivación económica</t>
  </si>
  <si>
    <t>Mejoramientos de viviendas</t>
  </si>
  <si>
    <t>Terminar Mejoramientos de Condiciones de Habitabilidad</t>
  </si>
  <si>
    <t># Viviendas terminadas y recibidas a satisfacción por el beneficiario, previa validación del informe por la interventoría</t>
  </si>
  <si>
    <t>I trim: Reporte trimestral con Actas de recibo a satisfacción suscrita por beneficiario o informe de interventoría de los proyectos de MCH. (1000)
II trim: Reporte trimestral con Actas de recibo a satisfacción suscrita por beneficiario o informe de interventoría de los proyectos de MCH (1200)
III Trim:Reporte trimestral con Actas de recibo a satisfacción suscrita por beneficiario o informe de interventoría de los proyectos de MCH (1500)
IV Trim: Reporte trimestral con Actas de recibo a satisfacción suscrita por beneficiario o informe de interventoría de los proyectos de MCH. (4300)</t>
  </si>
  <si>
    <t>Álvaro Chaves</t>
  </si>
  <si>
    <t>Terminar Mejoramientos de Condiciones de Habitabilidad Indirectos</t>
  </si>
  <si>
    <t># Viviendas beneficiadas indirectamente con proyectos terminados  y validados  por el supervisor y la interventoría con acta de terminación de obra</t>
  </si>
  <si>
    <t>I trim: Reporte trimestral de proyectos de vías urbanas terminados con acta de terminación de obra validadas por supervisor e interventor y ficha de estructuración de los proyectos reportados
II trim: Reporte trimestral de proyectos de vías urbanas terminados con acta de terminación de obra validadas por supervisor e interventor y ficha de estructuración  de los proyectos reportados
III Trim:Reporte trimestral de proyectos de vías urbanas terminados con acta de terminación de obra validadas por supervisor e interventor y ficha de estructuración  de los proyectos reportados
IV Trim: Reporte trimestral de proyectos de vías urbanas terminados con acta de terminación de obra validadas por supervisor e interventor y ficha de estructuración  de los proyectos reportados</t>
  </si>
  <si>
    <t>Infraestructura Social y Productiva</t>
  </si>
  <si>
    <t>Terminar Proyectos de Infraestructura Social y Productiva</t>
  </si>
  <si>
    <t># Proyectos terminados  y validados  por el supervisor y la interventoría con acta de terminación de obra</t>
  </si>
  <si>
    <t>I trim: Reporte trimestral de proyectos terminados con acta de terminación de obra validadas por supervisor e interventor (4)
II trim: Reporte trimestral de proyectos terminados con acta de terminación de obra validadas por supervisor e interventor (11)
III Trim:Reporte trimestral de proyectos terminados con acta de terminación de obra validadas por supervisor e interventor. (21)
IV Trim: Reporte trimestral de proyectos terminados con acta de terminación de obra validadas por supervisor e interventor. (18)</t>
  </si>
  <si>
    <t>Iniciar proyectos de Infraestructura Social y Productiva producto de los convenios firmados en el marco de la convocatoria 001 de 2020</t>
  </si>
  <si>
    <t># de Proyectos Iniciados con Acta de Inicio de Obra suscrita</t>
  </si>
  <si>
    <t>II trim: Reporte trimestral de proyectos iniciados con acta de inicio de obra suscrita (20)
III Trim:Reporte trimestral de proyectos iniciados con acta de inicio de obra suscrita (30)
IV Trim: Reporte trimestral de proyectos iniciados con acta de inicio de obra suscrita (30)</t>
  </si>
  <si>
    <t>Programa rediseñado en el marco de la Ruta de Superación de Pobreza</t>
  </si>
  <si>
    <t>Realizar los cargues de la información de los beneficiarios de los programas, para tener la primer versión del repositorio único de beneficiarios de Prosperidad Social.</t>
  </si>
  <si>
    <t>Información de beneficiarios del programa de Mejoramiento de Vivienda validados y cargados en Llave Maestra y RUFI.</t>
  </si>
  <si>
    <t>III trim: Informe de acciones realizadas para el cargue de la información de beneficiarios del programa de MCH.
IV trim: Informe contentivo del cargue de registros de beneficiarios del programa de MCH correspondiente a vigencias anteriores  y proyectos terminados en 2022.</t>
  </si>
  <si>
    <t>Registrar los avances en la implementación del SGMO - (Sistema de Información de Monitoreo y Gestión de la DISH )</t>
  </si>
  <si>
    <t>SGMO activo como sistema para la gestión de la información de la DISH</t>
  </si>
  <si>
    <t>II Trim: Informe semetral de avances de la aplicación del SGMO como sistema de gestión de la información de la DISH.
VI Trim:  Informe semestral de avances de la aplicación del SGMO como sistema de gestión de la información de la DISH.</t>
  </si>
  <si>
    <t>I Trim: Reporte de radicaciones de actas de avance de obra conforme con lo señalado en el "Manual recursos sujetos a legalización contable" radicado en la Subdirección Financiera - GIT Contabilidad. 
II Trim: Reporte de radicaciones de actas de avance de obra conforme con lo señalado en el "Manual recursos sujetos a legalización contable" radicado en la Subdirección  Financiera - GIT Contabilidad. 
III Trim: Reporte de radicaciones actas de avance de obra conforme con lo señalado en el "Manual recursos sujetos a legalización contable" radicado en la Subdirección  Financiera - GIT Contabilidad.
VI Trim:Reporte de radicaciones de actas de avance de obra conforme con lo señalado en el "Manual recursos sujetos a legalización contable" radicado en la Subdirección  Financiera - GIT Contabilidad.</t>
  </si>
  <si>
    <t xml:space="preserve">VI Trim:  Reporte de información con cálculos de deterioro y radicación de las actas de las obras terminadas y entregadas con compromiso de sostenibilidad conforme con lo señalado en el "Manual de  recursos sujetos a legalización contable" radicado en la Subdirección Financiera - GIT Contabilidad. </t>
  </si>
  <si>
    <t xml:space="preserve">IV Trim:  Reporte de revelaciones conforme con lo señalado en el "Manual recursos sujetos a legalización contable" radicado en la Subdirección Financiera - GIT Contabilidad. </t>
  </si>
  <si>
    <t>Focalización, caracterización y gestión de acompañamiento poblacional y territorial.</t>
  </si>
  <si>
    <t>03 Dirección de Acompañamiento Familiar y Comunitario</t>
  </si>
  <si>
    <t>1. Las estrategias de acompañamiento a los hogares y comunidades en pobreza se rediseñan y fortalecen para la priorización de oferta social del Estado.</t>
  </si>
  <si>
    <t>Servicio de acompañamiento familiar a hogares en situación de pobreza.</t>
  </si>
  <si>
    <t>Acompañar hogares de acuerdo con los criterios de cumplimiento definidos con el DNP</t>
  </si>
  <si>
    <t>Hogares Acompañados</t>
  </si>
  <si>
    <t>III Trim: Reporte Hogares Acompañados conforme a lo acordado con DNP
IV Trim: Reporte Hogares Acompañados conforme a lo acordado con DNP</t>
  </si>
  <si>
    <t>Juan Camilo Giraldo Zuluaga</t>
  </si>
  <si>
    <t>Yeimi Patricia Farfán Archila</t>
  </si>
  <si>
    <t>Documentos Metodológicos Estrategia Unidos</t>
  </si>
  <si>
    <t>Actualizar el Manual Operativo de la Estrategia Unidos</t>
  </si>
  <si>
    <t xml:space="preserve">Documento Actualizado </t>
  </si>
  <si>
    <t>III Trim: Documento finalizado</t>
  </si>
  <si>
    <t xml:space="preserve">Elaborar el documento de una nueva temática de acompañamiento de hogares </t>
  </si>
  <si>
    <t>Documento temática</t>
  </si>
  <si>
    <t>Elaborar documento de análisis sobre acompañamiento virtual: temáticas live y notihogares</t>
  </si>
  <si>
    <t xml:space="preserve">Documento Análisis </t>
  </si>
  <si>
    <t>I Trim: Documento finalizado</t>
  </si>
  <si>
    <t>Actualización y presentación del rediseño de la estrategia para la socialización de la SGSP a la Secretaria técnica de la Mesa de Equidad</t>
  </si>
  <si>
    <t>Presentación a SGSP</t>
  </si>
  <si>
    <t>I Trim: Acta reunión de presetación rediseño de la estrategia a la SGSP</t>
  </si>
  <si>
    <t xml:space="preserve">Actualizar la guía metodológica de acompañamiento </t>
  </si>
  <si>
    <t>IV Trim: Documento finalizado</t>
  </si>
  <si>
    <t xml:space="preserve">Desarrollos de herramientas funcionales del SIUNIDOS de análisis </t>
  </si>
  <si>
    <t xml:space="preserve">Desarrollar un tablero de hogares acompañados vigencia 2021, a partir de la información Sisbén IV </t>
  </si>
  <si>
    <t>Tablero de información</t>
  </si>
  <si>
    <t>I Trim: Tablero de información desarrollado</t>
  </si>
  <si>
    <t>Publicar en el visor cartográfico disponible en la página web de la entidad el tablero de información de hogares acompañados vigencia 2021.</t>
  </si>
  <si>
    <t>Tablero de información publicado</t>
  </si>
  <si>
    <t>I Trim: Tablero de información publicado</t>
  </si>
  <si>
    <t>Gobierno de tecnología de la Información</t>
  </si>
  <si>
    <t>12 Oficina Tecnología de la Información</t>
  </si>
  <si>
    <t>6. Equidad Digital se consolida como la plataforma de información del sector garantizando interoperabilidad con otros sistemas y fuentes de datos.</t>
  </si>
  <si>
    <t>POLÍTICA DE GOBIERNO DIGITAL IMPLEMENTADA EN LA ENTIDAD</t>
  </si>
  <si>
    <t>Implementar la fase 1 del prototipo de inteligencia artificial para verificacion de soportes documentales.</t>
  </si>
  <si>
    <t xml:space="preserve">Prototipo de Inteligencia Artificial implementado </t>
  </si>
  <si>
    <t>Trimestre I: Revisión y aprobación de la propuesta y cronograma presentado por el BID. 50%.
Trimestre II: Verificación del informe del desarrollo y evaluación de los componentes tecnológicos de la solución  implementada.  50%.</t>
  </si>
  <si>
    <t>Jairo Trujillo Barbosa</t>
  </si>
  <si>
    <t>Yolima Acosta</t>
  </si>
  <si>
    <t>Integrar al portal .GOV.CO en el marco de los Servicios Ciudadanos Digitales,  mínimo dos (2)  servicios relacionados con Carpeta Ciudadana y Autenticación Digital</t>
  </si>
  <si>
    <t>2 servicios ciudadanos digitales integrados al portal .GOV.CO</t>
  </si>
  <si>
    <t>Trimestre I: Revisar en el marco de los SCD que servicios son susceptibles de llevarlos a CCD o autenticación digital y elaborar plan de trabajo. 20%
Trimestre III: Desarrollo y pruebas de los servicios a  integrar al portal .GOV.CO 50%
Trimestre IV: Implementación de los SCD en ambiente productivo e integración en .GOV.CO 30%</t>
  </si>
  <si>
    <t>Fortalecer los escenarios de Interoperabilidad con 5 entidades del sector y del orden nacional.</t>
  </si>
  <si>
    <t>Servicio de interoperabilidad implementados con 2 entidades del orden nacional.</t>
  </si>
  <si>
    <t>Trimestre I: Definir las entidades con las cuales se va a interoperar de acuerdo con el nivel de madurez según el marco de interoperabilidad del Estado. 10%
Trimestre II: Diseño técnico servicios a implementar.  10%
Trimestre III: Desarrollo y pruebas en ambiente QA y Preproductivo 40%
Trimestre IV: Implementación en ambiente productivo de los servicios de exposición y consumo definidos. 40%</t>
  </si>
  <si>
    <t>Implementar Bodega de datos para Prosperidad Social en Equidad Digital</t>
  </si>
  <si>
    <t>Bodega de datos implementada</t>
  </si>
  <si>
    <t xml:space="preserve">Trimestre I: Documento con el Análisis y Diseño de la Bodega de datos: 25%
Trimestre III: Realizar la fase de desarrollo basado en los requerimientos establecidos en la fase de análisis y diseño: 40%
Trimestre IV: Pruebas y documentación Bodega de datos en operación. 35%
</t>
  </si>
  <si>
    <t>POLÍTICA DE SEGURIDAD DIGITAL IMPLEMENTADA EN LA ENTIDAD</t>
  </si>
  <si>
    <t>Implementar el plan del Sistema de Gestión de Seguridad de la información</t>
  </si>
  <si>
    <t>Fase III de SGSI implementado</t>
  </si>
  <si>
    <t>Trimestre I: Elaborar el Plan del MSPI para aprobación ante el CIGD para la vigencia 2022  20%
Trimestre III: Realizar la medición a través  de indicadores establecidos para el SGSI 30% 
Trimestre IV: Avances en la implementación del SGSI  50%</t>
  </si>
  <si>
    <t xml:space="preserve"> Gestionar el Plan de Tratamiento de riesgos definido para seguridad digital 
</t>
  </si>
  <si>
    <t xml:space="preserve">Matriz de riesgos de seguridad digital gestionada </t>
  </si>
  <si>
    <t>Trimestre I: Elaboración y aprobación del Plan de Tratamiento en el CIGD: 10%
Trimestre II: Seguimiento a la matriz de riesgos de Seguridad Digital 20%
Trimestre III: Seguimiento a la matriz de riesgos de Seguridad Digital 20%
Trimestre IV: Seguimiento a la matriz de riesgos de Seguridad Digital: 50%</t>
  </si>
  <si>
    <t>Gestión de Administración Logística</t>
  </si>
  <si>
    <t>17 Subdirección de Operaciones</t>
  </si>
  <si>
    <t>Prácticas sostenibles y resilientes que contribuyan a las acciones de adaptación al cambio climático propuestas en la actualización de la meta de Contribución Nacional Determinada (NDC).</t>
  </si>
  <si>
    <t xml:space="preserve">Implementar el Sistema de Gestión Basura Cero en las regionales en su segunda fase. </t>
  </si>
  <si>
    <t xml:space="preserve">
Tabulación y análisis del diagnóstico aplicado del Sistema Gestión Basura Cero SGBC.
Informe de resultados al seguimiento Sistema Gestión Basura Cero SGBC.
Elaboración y entrega matriz de compatibilidad
Elaboración Plan de Emergencia de Residuos
Actualización, consolidación y reporte de los indicadores de aprovechamiento y de generación de residuos en la hoja de vida de indicadores 
Ejecución de capacitaciones, sensibilizaciones y talleres sobre el   Sistema Gestión Basura Cero SGBC.
</t>
  </si>
  <si>
    <t>II trimestre: informe de la tabulación y  análisis del diagnóstico aplicado del Sistema Gestión Basura Cero SGBC.
III trimestre: entrega y envío a las regionales entrega matriz de compatibilidad y Plan de Emergencia de Residuos; actas o listas de asistencia de las capacitaciones, sensibilizaciones y talleres sobre el Sistema Gestión Basura Cero SGBC.
IV trimestre: entrega del Informe de resultados al seguimiento Sistema Gestión Basura Cero SGBC; entrega hoja de vida de indicadores; listas y/o actas de asistencia de las capacitaciones, sensibilizaciones y talleres sobre el   Sistema Gestión Basura Cero SGBC.</t>
  </si>
  <si>
    <t>Alejandro Jaramillo</t>
  </si>
  <si>
    <t>Diseñar actividades pedagógicas ambientales a través de los vigías ambientales sobre: adecuado manejo  de los residuos sólidos; uso responsable de los recursos naturales; implementación de buenas prácticas ambientales; implementación de prácticas sostenibles; economía circular; planes de emergencia y salud ambiental en el sector público.</t>
  </si>
  <si>
    <t>Campañas ambientales diseñadas a través del Programa de Vigías Ambientales, biblioteca ambiental, micrositio ambiental  y el Boletín de la Oficina Asesora de Comunicaciones</t>
  </si>
  <si>
    <t xml:space="preserve">I trimestre  contenidos ambientales  divulgados  a todos los servidores públicos, contratistas y colaboradores.
II trimestre  contenidos ambientales  divulgados  a todos los servidores públicos, contratistas y colaboradores.
III trimestre  contenidos ambientales  divulgados  a todos los servidores públicos, contratistas y colaboradores.
IV trimestre  contenidos ambientales  divulgados  a todos los servidores públicos, contratistas y colaboradores.
</t>
  </si>
  <si>
    <t xml:space="preserve">Diseñar Visor Geográfico Ambiental como herramienta de consulta en línea de la gestión ambiental de Prosperidad Social con mecanismos de  gestión como: vigías ambientales en las regionales, indicadores ambientales Basura Cero, gestores ambientales autorizados, rellenos sanitarios, áreas protegidas, parques, reservas, humedales y ecosistemas.
</t>
  </si>
  <si>
    <t>Visor Geográfico publicado en la página web de la Entidad</t>
  </si>
  <si>
    <t>III  trimestre - Publicación del Visor Geográfico publicado en la página web de la Entidad.</t>
  </si>
  <si>
    <t>Gestión Documental</t>
  </si>
  <si>
    <t xml:space="preserve">Centro de Documentación especializado para la recopilación, preservación y difusión de la memoria institucional de la Entidad que conlleve a la reflexión y/o generación de nuevo conocimiento
</t>
  </si>
  <si>
    <t xml:space="preserve">Catalogar el material bibliográfico que hará parte del Centro de Documentación para facilitar al usuario la consulta, búsqueda y recuperación del material dispuesto. </t>
  </si>
  <si>
    <t xml:space="preserve">Material bibliográfico catalogado de acuerdo con las reglas angloamericanas de catalogaciónn y el Sistema de Clasificación Decimal Dewey </t>
  </si>
  <si>
    <t>Marcar con signatura topográfica el material bibliográfico que permita su localización en los módulos de ubicación de los ejemplares.</t>
  </si>
  <si>
    <t>Material bibliográfico codificado alfanuméricamente para permitir su identificación y localización física en el Centro de Documentación</t>
  </si>
  <si>
    <t>I trimestre  codificación  (libros marcados) conforme al Plan de Trabajo establecido.
 II trimestre codificación  (libros marcados) conforme al Plan de Trabajo establecido.
 III Trimestre codificación  (libros marcados) conforme al Plan de Trabajo establecido.
 IV trimestre  codificación  (libros marcados) conforme al Plan de Trabajo establecido.</t>
  </si>
  <si>
    <t xml:space="preserve">Socializar y divulgar a los servidores públicos, contratistas y colaboradores, la funcionalidad, el material bibliográfico, localización y servicios del Centro de Documentación a través de campañas ludicopedagógicas y de comunicación. </t>
  </si>
  <si>
    <t>Campañas ludicopedagógicas divulgadas en el Boletín de la Oficina Asesora de Comunicaciones</t>
  </si>
  <si>
    <t>III Trimestre: registro fotográfico, videos o enlaces de las campañas ludicopedagógicas para la visita, reglamento de uso del Centro de Documentación y del material bibliográfico, divulgadas a través de la Oficina Asesora de Comunicaciones.
IV Trimestre: registro fotográfico, videos o enlaces de las campañas ludicopedagógicas para la visita, reglamento de uso del Centro de Documentación y del material bibliográfico, divulgadas a través de la Oficina Asesora de Comunicaciones.</t>
  </si>
  <si>
    <t>Planilla de medición inicial de bienes tangibles - soporte de entrada a almacén elaborada conforme a lo señalado en el Reglamento Operativo para el Manejo y Control de Bienes.</t>
  </si>
  <si>
    <t>Informe con nuevas vidas utiles y liquidación del deterioro de los bienes tangibles, así como del cálculo de depreciación, elaborado conforme a lo señalado en el Reglamento Operativo para el Manejo y Control de Bienes y radicado en la Subdirección Financiera - GIT Contabilidad.</t>
  </si>
  <si>
    <t>Informe de revelaciones de bienes tangibles elaborado y radicado en la Subdirección Financiera - GIT Contabilidad, conforme a lo  señalado en el Reglamento Operativo para el Manejo y Control de Bienes.</t>
  </si>
  <si>
    <t xml:space="preserve">Familias en Acción - TMC en educación y salud. Implementar Fase IV </t>
  </si>
  <si>
    <t>Elaborar, aprobar y expedir Manual Operativo Fase IV</t>
  </si>
  <si>
    <t>Documento Manual Operativo elaborado y aprobado</t>
  </si>
  <si>
    <t xml:space="preserve">II Trimestre: Avance borrador de propuesta de Manual para revisión 
III Trimestre: Manual Operativo ajustado según observacines recibidas
IV Trimestre: Manual Operativo aprobado
</t>
  </si>
  <si>
    <t xml:space="preserve">Realizar focalización de las familias potenciales </t>
  </si>
  <si>
    <t>Base de datos de Hogares focalizados</t>
  </si>
  <si>
    <t>III Trimestre: Familias focalizadas, para la 2da. Etapa de inscripciones, a partir de los registros del Sisbén IV con corte a 30 de junio de 2022 y los listados censales de las comunidades indígenas.</t>
  </si>
  <si>
    <t>Realizar inscripciones de familias focalizadas</t>
  </si>
  <si>
    <t>Familias inscritas</t>
  </si>
  <si>
    <t>Ejecutar los ciclos operativos del programa</t>
  </si>
  <si>
    <t>Ciclos operativos ejecutados</t>
  </si>
  <si>
    <t>Implementar el plan de acción de mejoramiento definido por la auditoria para la certificación de la operación estadística del programa Familias en Acción</t>
  </si>
  <si>
    <t>Jóvenes en Acción - TMC en educación</t>
  </si>
  <si>
    <t>Inscripción de nuevos jóvenes al programa</t>
  </si>
  <si>
    <t>Jóvenes inscritos</t>
  </si>
  <si>
    <t>Compensación IVA - TMNC</t>
  </si>
  <si>
    <t>Actualizar y aprobar Manual Operativo del Programa</t>
  </si>
  <si>
    <t>Manual Operativo actualizado y aprobado</t>
  </si>
  <si>
    <t xml:space="preserve">I Trimestre: avance Manual Operativo
II Trimestre Manual operativo Actualizado y aprobado
</t>
  </si>
  <si>
    <t>Colombia Mayor - TMNC</t>
  </si>
  <si>
    <t>Elaborar y aprobar Manual Operativo del Programa</t>
  </si>
  <si>
    <t>Manual Operativo elaborado y aprobado</t>
  </si>
  <si>
    <t>Ingreso Solidario - TMNC</t>
  </si>
  <si>
    <t>Componente de bienestar comunitario</t>
  </si>
  <si>
    <t>Realizar espacios de participación social de Familias en Acción</t>
  </si>
  <si>
    <t>Espacios de participación realizados</t>
  </si>
  <si>
    <t>Realizar espacios de articulación institucional de Familias en Acción</t>
  </si>
  <si>
    <t>Espacios de articulación realizados</t>
  </si>
  <si>
    <t>Realizar acciones de oferta complementaria</t>
  </si>
  <si>
    <t>Municipios con acciones de oferta complementaria realizadas</t>
  </si>
  <si>
    <t>Habilidades para la Vida - Componente Transversal</t>
  </si>
  <si>
    <t>Atender a los beneficiarios mediante el componente de HpV, (Modalidad presencial o en linea)</t>
  </si>
  <si>
    <t>Jóvenes atendidos</t>
  </si>
  <si>
    <t>Atender a los beneficiarios mediante el componente de HpV, (Modalidad virtual)</t>
  </si>
  <si>
    <t>06 DIRECCION DE TRANSFERENCIAS MONETARIAS CONDICIONADAS</t>
  </si>
  <si>
    <t>Implementación Ruta Superación de la Pobreza</t>
  </si>
  <si>
    <t>Radicación de Informes de legalización conforme con lo señalado en el "Manual de recursos sujetos a legalización contable" radicado en la Subdirección Financiera - GIT Contabilidad.</t>
  </si>
  <si>
    <t xml:space="preserve">Reporte de Informes de legalización con valores actualizados conforme con lo señalado en el "manual de recursos sujetos a legalización contable" radicado en la Subdirección Financiera - GIT Contabilidad. </t>
  </si>
  <si>
    <t xml:space="preserve">Reporte de revelaciones conforme con lo señalado en  el "Manual de recursos sujetos a legalización contable" radicado en la Subdirección Financiera - GIT Contabilidad. </t>
  </si>
  <si>
    <t>1. Las estrategias de acompañamiento a los hogares y 
comunidades en pobreza se rediseñan y fortalecen para la 
priorización de oferta social del Estado.</t>
  </si>
  <si>
    <t>2. Los programas de transferencias monetarias se rediseñan 
y/o ajustan, atendiendo prioritariamente población en 
pobreza.</t>
  </si>
  <si>
    <t>3. La oferta de inclusión productiva contribuye a la 
reactivación económica de población en pobreza, 
pobreza extrema y/o víctima del desplazamiento 
forzado.</t>
  </si>
  <si>
    <t>4. Los proyectos de infraestructura social, productiva y hábitat 
benefician a comunidades en pobreza y vulnerabilidad en el 
marco de la ruta para superación de la pobreza, 
contribuyendo a la reactivación económica.</t>
  </si>
  <si>
    <t>5. Prosperidad Social posiciona su liderazgo en la articulación 
de la oferta social del Estado en el marco de la Ruta para la 
superación de la pobreza y la Mesa de Equidad.</t>
  </si>
  <si>
    <t>6. Equidad Digital se consolida como la plataforma de 
información del sector garantizando interoperabilidad con 
otros sistemas y fuentes de datos.</t>
  </si>
  <si>
    <t>7. Prosperidad Social, enfocada en el fortalecimiento de su 
planeación, gestión y regionalización, articula la Ruta de Superación 
de la pobreza en su modelo de operación por procesos, en el marco 
del Modelo Integrado de Planeación y Gestión -MIPG_x0002_</t>
  </si>
  <si>
    <t>Etiquetas de fila</t>
  </si>
  <si>
    <t>Total general</t>
  </si>
  <si>
    <t>Estratégias Actualizadas PEI</t>
  </si>
  <si>
    <t xml:space="preserve">III Trimestre: 500.000 familias inscritas para la Fase IV del programa
IV Trimestre: 720.000 familias inscritas para la Fase IV del programa
</t>
  </si>
  <si>
    <t>Focalización, caracterización y gestión de acompañamiento poblacional y territorial</t>
  </si>
  <si>
    <t>Información, conocimiento e innovación</t>
  </si>
  <si>
    <t>Diseño y articulación de políticas, programas y proyectos</t>
  </si>
  <si>
    <t>04 SUBDIRECCION GENERAL DE PROGRAMAS Y PROYECTOS</t>
  </si>
  <si>
    <t>Gestión para la implementación de las políticas de niñez, adolescencia, juventud y familia en el marco de la ruta para la superación de la pobreza.</t>
  </si>
  <si>
    <t>Orientar técnicamente a la oferta programática de la entidad en función de las politicas para la garantía de derechos de niñas, niños y adolescentes, juventud  y el fortalecimiento familiar, en el marco de la ruta para la superación de la pobreza.</t>
  </si>
  <si>
    <t>Dos instrumentos con orientaciones</t>
  </si>
  <si>
    <t>Trimestre II: Entrega de un documento o instrumento orientador.     
Trimestre IV: Entrega de un documento o instrumento orientador.</t>
  </si>
  <si>
    <t xml:space="preserve">Pierre Eugenio García Jacquier </t>
  </si>
  <si>
    <t>Heidy Andrea Torres Quintero</t>
  </si>
  <si>
    <t>Coordinar la implementación del plan de acción intersectorial de la política pública nacional de apoyo y fortalecimiento a las familias, por mandato del PND 2018-2022.</t>
  </si>
  <si>
    <t>Dos reportes del plan de acción.</t>
  </si>
  <si>
    <t>Trimestre II: Entrega de reporte de cumplimiento del plan de acción intersectorial de la política de familias.
Trimestre IV:Entrega de reporte de cumplimiento del plan de acción intersectorial de la política de familias.</t>
  </si>
  <si>
    <t>Gestionar acuerdos sectoriales, intersectoriales e interinstitucionales de gestión de las políticas de niñez adolescencia, juventud y familias, que contribuyan a la ruta para la superación de la pobreza.</t>
  </si>
  <si>
    <t>Dos documentos con acuerdos interinstitucionales.</t>
  </si>
  <si>
    <t>Trimestre II: Entrega por demanda de reportes de cumplimiento a los planes de acción intersectoriales e interinstitucionales.
Trimestre IV: Entrega por demanda de reportes de cumplimiento a los planes de acción intersectoriales e interinstitucionales.</t>
  </si>
  <si>
    <t>Gestión para la implementación de la Ruta para la Superación de la Pobreza</t>
  </si>
  <si>
    <t>Realizar seguimiento integrado al tránsito de los hogares por la Ruta para la Superación de la pobreza, de acuerdo con las definiciones operativas y presupuestales que realiza la entidad</t>
  </si>
  <si>
    <t xml:space="preserve">Un informe  de avance y un informe final al seguimiento </t>
  </si>
  <si>
    <t>Entregar dos informes de seguimiento que se entregan en el II y IV trimestre.</t>
  </si>
  <si>
    <t>Orientar técnicamente la implementación y consolidación de los resultados del formato unificado “Identificación del hogar” de las intervenciones de la Dirección de Inclusión Productiva, en el marco de la Ruta para la Superación de la Pobreza</t>
  </si>
  <si>
    <t>Un informe anual que de cuenta de la información adquirida en el marco de la implementación del Formato "Identificación del Hogar"</t>
  </si>
  <si>
    <t xml:space="preserve">Entrega de informes parciales:                              I trimestre: Avance del 25%                                  II Trimestre: avance del 50%                               III Trimestre: avance del 75%                             IV Trimestre: Informe Anual, 100% </t>
  </si>
  <si>
    <t>Definir los lineamientos para  la implementación de los componentes de la Ruta para la Superación de la Pobreza de manera integral</t>
  </si>
  <si>
    <t>Tres informes donde se da cuenta del estado de implementación de  los componentes de la RSP</t>
  </si>
  <si>
    <t>Trimestre I: Entrega de plan de trabajo Trimestre II: Entrega de Informe sobre el estado de la implementación.
Trimestre IV: Entrega de Informe sobre el estado de la implementación.</t>
  </si>
  <si>
    <t xml:space="preserve">Coordinar el desarrollo de la  Estrategia de Atención para Comunidades Étnicas  </t>
  </si>
  <si>
    <t>Desarrollar la implementación del Piloto de Ruta de Superación de la Pobreza con Enfoque Diferencial Étnico en un territorio colectivo de comunidad negra, afrodescendiente, raizal y palenquera.</t>
  </si>
  <si>
    <t>Actas y listados de asisitencia  de los acompañamientos, lineamientos y articulación para la adecuada implementación del piloto.</t>
  </si>
  <si>
    <t xml:space="preserve">Trimestre I: 6 actas y listados de asistencia reuniones de coordinación
Trimestre II: 6 actas y listados de asistencia reuniones de coordinación
Trimestre III: 3 actas y listados de asistencia reuniones de coordinación
Trimestre IV: 3 actas y listados de asistencia reuniones de coordinación
</t>
  </si>
  <si>
    <t>Ajustar  la Guía Operativa de la Estrategia para la Atención a Comunidades Étnicas</t>
  </si>
  <si>
    <t xml:space="preserve">Guía Operativa de la Estrategia para la Atención a Comunidades Étnicas ajsutada a partir de los aprendizajes de la implementación del piloto de Ruta de Superación de la Pobreza con Enfoque Diferencial Étnico en un territorio colectivo de comunidad negra, afrodescendiente, raizal y palenquera. </t>
  </si>
  <si>
    <t xml:space="preserve">
Trimestre II: 30% Guía operativa con ajustes fase de Alistamiento
Trimestre III: 30% Guía operativa con ajustes fase proyecto Integral colectivo
Trimestre IV: 40% Guía operativa con ajustes fases: proyecto Integral colectivo y articulación interinstitucional</t>
  </si>
  <si>
    <t>Implementar progresivamente el enfoque diferencial con base en el enfoque de derechos en Prosperidad Social tanto en los programas misionales como las áreas de apoyo.</t>
  </si>
  <si>
    <t>Diseñar lineamientos para la implementación progresiva del enfoque diferencial con base en la resolución 1796 de 2018.</t>
  </si>
  <si>
    <t>1 Documento guía operativa para la tranversalziación del enfoque diferencial elaborado.</t>
  </si>
  <si>
    <t>I trimestre 5%: estructura del documento.
II trimestre 30%: primer borrador,
III trimestre 50%: ajustes al primer borrador,
IV trimestre 100%: documento elaborado.</t>
  </si>
  <si>
    <t>Realizar acompañamiento técnico a las dependencias que lo soliciten para la implementación del enfoque diferencial.</t>
  </si>
  <si>
    <t>Acompañamiento técnico al 100% dependencias que lo soliciten, con evidencia a través de comunicaciones internas (oficios, correos electrónicos, etc)</t>
  </si>
  <si>
    <t>I Trimestre: 25% . - solicitudes de acompañamiento técnico atendidas en el trimestre.                                                                          II Trimestre: 25%  - solicitudes de acompañamiento técnico atendidas en el trimestre.                                                                      III Trimestre: 25%   -  solicitudes de acompañamiento técnico atendidas en el trimestre.                                                                    IV Trimestre: 25%   -  solicitudes de acompañamiento técnico atendidas en el trimestre.</t>
  </si>
  <si>
    <t>3. Liderar las políticas públicas de inclusión social orientadas a la superación de la pobreza y la equidad social.</t>
  </si>
  <si>
    <t xml:space="preserve">Articular con  los programas misionales de la entidad, la gestión de la política de víctimas del conflicto armado (Ley 1448 de 2011 y Decretos Ley 4633, 4634 y 4635 de 2011) </t>
  </si>
  <si>
    <t>Coordinar la formulación del Plan de Acción Institucional de la Política de Víctimas del conflicto</t>
  </si>
  <si>
    <t>porcentual</t>
  </si>
  <si>
    <t>Plan de acción institucional</t>
  </si>
  <si>
    <t>Trimestre I: 100% Matriz de Plan de Acción institucional 2021 aprobada y entregada a la Unidad para las Víctimas</t>
  </si>
  <si>
    <t>Coordinar internamente la implementación de la Política de Víctimas del conflicto</t>
  </si>
  <si>
    <t>numérica</t>
  </si>
  <si>
    <t>4 reuniones de coordinación interna realizadas</t>
  </si>
  <si>
    <t>I Trimestre: Acta y listado de asistencia de reunión de coordinación interna
IITrimestre: Acta y listado de asistencia de reunión de coordinación interna
IIITrimestre: Acta y listado de asistencia de reunión de coordinación interna
IVTrimestre: Acta y listado de asistencia de reunión de coordinación interna</t>
  </si>
  <si>
    <t>Pierre Eugenio García Jacquier</t>
  </si>
  <si>
    <t>Implementación de políticas, programas y proyectos.</t>
  </si>
  <si>
    <t>02 Dirección de Gestión y Articulación de la Oferta Social</t>
  </si>
  <si>
    <t>Acceso a oferta complementaria pertinente y oportuna para las necesidades de salud, educación, niñez, habitabilidad y emprendimiento, para la población sujeto de atención de Prosperidad Social en el marco de la Ruta para la superación de la pobreza.</t>
  </si>
  <si>
    <t>Remision de beneficiarios potenciales a entidades publicas, privadas y cooperacion, empleabilidad que puedan acceder a servicios y atenciones pertinentes para la superacion de pobreza</t>
  </si>
  <si>
    <t>Población potencial remitida formalmente a los aliados  con el objetivo de potenciar el acceso  a los servicios de oferta complementaria que se gestionan por parte de poblacion sujeto de atencion de Prosperidad Social</t>
  </si>
  <si>
    <t>Trim I: 420.000 potenciales beneficiarios remitidos en listados a los aliados.
Trim II: 560.000 potenciales beneficiarios remitidos en listados a los aliados. 
Trim III: 840.000 potenciales beneficiarios remitidos en listados a los aliados.
Trim IV: 980.000 potenciales beneficiarios remitidos en listados a los aliados.</t>
  </si>
  <si>
    <t>Monica Viviana Peinado</t>
  </si>
  <si>
    <t>Adriana Maria Orjuela</t>
  </si>
  <si>
    <t>Módulo de Oferta actualizado con aliados publicos, privados y cooperantes, de empleabilidad y donaciones con oferta pertinente para la superación de la pobreza.</t>
  </si>
  <si>
    <t>Módulo de Oferta actualizado con aliados publicos, privados y cooperantes, de empleabilidad con oferta pertinente para la superación de la pobreza.</t>
  </si>
  <si>
    <t xml:space="preserve">Trim I: Reporte de Primera actualización del módulo de oferta
Trim II: Reporte de Segunda actualización del módulo de oferta 
Trim III: Reporte de Tercera actualización del módulo de oferta 
Trim IV: Reporte de Cuarta actualización del módulo de oferta </t>
  </si>
  <si>
    <t>Suscribir mecanismos de articulación y coordinación con entidades territoriales, aliados públicos, privados y de cooperación internacional que contribuyan a la inclusión social y productiva de la población sujeto de atención de Prosperidad Social</t>
  </si>
  <si>
    <t>Mecanismos de articulación formalizados (Convenios Interadministrativos, Planes de Trabajo, Memorandos de Entendimiento, Acuerdos de Colaboración, Protocolos de Articulación, Cartas de Intención) con entidades territoriales, aliados públicos, privados y de cooperación internacional que contribuyan a la inclusión social y productiva (emprendimiento) de la población sujeto de atención de Prosperidad Social</t>
  </si>
  <si>
    <t>Trim I: 10 mecanismos de articulación formalizados
Trim II: 15 mecanismos de articulación formalizados
Trim III: 15 mecanismos de articulación formalizados
Trim IV: 20 mecanismos de articulación formalizados</t>
  </si>
  <si>
    <t>Generar acceso efectivo para la población atendida por Prosperidad Social a servicios de oferta complementaria en el marco de la ruta de superación de pobreza.</t>
  </si>
  <si>
    <t>Beneficiarios sujetos de atencion de Prosperidad Social con acceso efectivo a la oferta complementaria.</t>
  </si>
  <si>
    <t>Trim I: Listados con 187.500 beneficiarios con acceso efectivo a la oferta complementaria.
Trim II: Listados con 250.000  beneficiarios con acceso efectivo a la oferta complementaria.
Trim III: Listados con 375.000 beneficiarios con acceso efectivo a la oferta complementaria.
Trim IV: Listados con 437.500 beneficiarios con acceso efectivo a la oferta complementaria.</t>
  </si>
  <si>
    <t>Desarrollar ferias de servicios para acercar oferta social a la población sujeto de atención de Prosperidad Social</t>
  </si>
  <si>
    <t>Identificar los territorios y concertar los cronogramas con los aliados de las ferias de servicio</t>
  </si>
  <si>
    <t xml:space="preserve">Focalización y Cronograma de Ferias de Servicios  </t>
  </si>
  <si>
    <t>Trim I: 1 Cronograma de Ferias con identificación de las entidades territoriales</t>
  </si>
  <si>
    <t xml:space="preserve">Realización de Ferias de Servicio </t>
  </si>
  <si>
    <t>Ferias de servicio realizadas para acercar oferta social a la población sujeto de atención de Prosperidad Social</t>
  </si>
  <si>
    <t>Trim II: Actas de cierre de 2 ferias de servicios realizadas
Trim III: Actas de cierre de 5 ferias de servicios realizados
Trim IV: Actas de cierre de 3 ferias de servicios realizados</t>
  </si>
  <si>
    <t>Facilitar el acceso de beneficiarios sujeto de atencion de Prosperidad Social a las  Ferias de Servicio que se realizan.</t>
  </si>
  <si>
    <t>Beneficiarios sujeto de atencion de Prosperidad Social que ingresaron a las ferias de servicios</t>
  </si>
  <si>
    <t>Trim II: Listado con 1.000 beneficiarios que asistieron a las ferias de servicio.
Trim III: Listado con 2.000 beneficiarios que asistieron a las ferias de servicio. 
Trim IV: Listado con 1.000 beneficiarios que asistieron a las ferias de servicio.</t>
  </si>
  <si>
    <t xml:space="preserve">Acceso a bienes de uso, consumo o activos de capital en calidad de donación como acción complementaria a la superación de la pobreza </t>
  </si>
  <si>
    <t>Entregar bienes en especie en calidad de donación a la población sujeto de atención de Prosperidad Social</t>
  </si>
  <si>
    <t>Beneficiarios (personas, hogares, unidades productivas, entidades publicas) de población del Sector de la Inclusión Social y Reconciliación beneficiados con donaciones de bienes en especie</t>
  </si>
  <si>
    <t>Trim II: 1 Listado de Registros administrativos consolidados de 5.000 Beneficiarios de donaciones de bienes en especie
Trim III: 1 Listado de Registros administrativos consolidados de 20.000 Beneficiarios de donaciones de bienes en especie
Trim IV: 1 Listado de Registros administrativos consolidados de 35.000 Beneficiarios de donaciones de bienes en especie</t>
  </si>
  <si>
    <t>Efectuar los trámites de legalización de las donaciones recibidas como bienes en especie para la población sujeto de atención de Prosperidad Social</t>
  </si>
  <si>
    <t>Informes de legalización de las donaciones recibidas.</t>
  </si>
  <si>
    <t>Trim I: Memorando con 1 Informe de legalización de donaciones recibidas
Trim II: Memorandos con 3 Informes de legalización de donaciones recibidas
Trim III: Memorandos con 3 Informes de legalización de donaciones recibidas
Trim IV: Memorandos con 2 Informes de legalización de donaciones recibidas</t>
  </si>
  <si>
    <t>Acceso a oferta de empleo con actores privados para la población sujeto de atención de Prosperidad Social en el marco de la Ruta para la superación de la pobreza</t>
  </si>
  <si>
    <t>Acordar mecanismos de articulación y coordinación con aliados que contribuyan a la empleabilidad de la población sujeto de atención de Prosperidad Social.</t>
  </si>
  <si>
    <t>Mecanismos de Articulación acordados con acciones de empleabilidad para la población sujeto de atención de Prosperidad Social (Convenios Interadministrativos, Planes de Trabajo, Memorandos de Entendimiento, Acuerdos de Colaboración, Protocolos de Articulación, Cartas de Intención)</t>
  </si>
  <si>
    <t>Trim I: 1 mecanismos de articulación formalizado
Trim II: 3 mecanismos de articulación formalizados
Trim III: 3 mecanismos de articulación formalizados
Trim IV: 3 mecanismos de articulación formalizados</t>
  </si>
  <si>
    <t>Realizar seguimiento a las colocaciones producto de la implementación de los programas, acuerdos y demás mecanismos de articulación en empleabilidad</t>
  </si>
  <si>
    <t>Informes de seguimiento a la ejecución de los programas de empleabilidad</t>
  </si>
  <si>
    <t>Trim I: 1 Informe de seguimiento a la implementación.
Trim II: 1 Informe de seguimiento reportando numero de colocaciones y retenciones.
Trim III: 1 Informe de seguimiento reportando numero de colocaciones y retenciones.
Trim IV: 1 Informe de seguimiento reportando número de colocaciones y retenciones</t>
  </si>
  <si>
    <t>Estructurar documento con mejoras e innovación para programas de empleabilidad a partir de lecciones aprendidas</t>
  </si>
  <si>
    <t>Documento del programa de empleabilidad con acciones de mejora</t>
  </si>
  <si>
    <t xml:space="preserve">
Trim II: 1 Documento con acciones de mejora aprobado por la Dirección Técnica</t>
  </si>
  <si>
    <t>Información, Conocimiento  e Innovación</t>
  </si>
  <si>
    <t>Proyectos de innovación social</t>
  </si>
  <si>
    <t>Desarrollar proyectos de innovación social en el marco de la Ruta para la Superación de la Pobreza.</t>
  </si>
  <si>
    <t>Prototipos de proyectos desarrollados</t>
  </si>
  <si>
    <t>III Trim: 1 Documento Bitácora de proyecto de innovación social terminado
IV Trim: 1 Documento Bitácora de proyecto de innovación social terminado</t>
  </si>
  <si>
    <t>Desarrollar un proyecto con enfoque de innovación de acuerdo con las necesidades de información y conocimiento estratégicas y/o misionales del sector.</t>
  </si>
  <si>
    <t>Reto sectorial desarrollado</t>
  </si>
  <si>
    <t>III Trim: 1 Documento Bitácora de proyecto de innovación social terminado</t>
  </si>
  <si>
    <t>Formalizar un reto pertinente con la ruta de superación de la pobreza con la estructura de pago por resultados.</t>
  </si>
  <si>
    <t>Reto desde el  Fondo de Pago por Resultados formalizado</t>
  </si>
  <si>
    <t>IITrim: 1 Convenio formalizado</t>
  </si>
  <si>
    <t>Desarrollar un reto institucional en el marco de la innovación abierta.</t>
  </si>
  <si>
    <t xml:space="preserve">Reto de innovación abierta desarrollado </t>
  </si>
  <si>
    <t>II Trim: 1 Documento Bitácora de proyecto de innovación social terminado</t>
  </si>
  <si>
    <t xml:space="preserve">Asistencia técnica para el fortalecimiento Institucional a través de transferencia de conocimiento y herramientas de innovacion social. </t>
  </si>
  <si>
    <t>Diseñar lineamientos tecnicos que contemple  componentes de fortalecimiento institucional y/o  integre herramientas para la construcción de estrategias y políticas para la superación de la pobreza</t>
  </si>
  <si>
    <t>Documentos con los lineamientos técnicos de fortalecimiento institucional</t>
  </si>
  <si>
    <t>II Trim: 1 Documento con lineamientos ténicos
III Trim: 1 Documento con lineamientos técnicos</t>
  </si>
  <si>
    <t>Brindar asistencia técnica a las entidades territoriales y/o Direcciones Regionales de Prosperidad Social para orientar las estrategias y políticas relacionadas con temas de superación de pobreza</t>
  </si>
  <si>
    <t>Entidades territoriales y/o Direcciones Regionales de Prosperidad Social con sesiones de asistencia técnica</t>
  </si>
  <si>
    <t xml:space="preserve">Trim II:  15 Actas de sesiones de asistencia técnica con Entidades Territoriales y/o Direcciones Regionales de PS
Trim III:  20 ctas de sesiones de asistencia técnica con Entidades Territoriales y/o Direcciones Regionales de PS 
Trim IV:  30 ctas de sesiones de asistencia técnica con Entidades Territoriales y/o Direcciones Regionales de PS </t>
  </si>
  <si>
    <t xml:space="preserve">Implementar acciones y proyectos de asistencia técnica  con la comunidad internacional para fortalecer los programas de Prosperidad Social </t>
  </si>
  <si>
    <t>Acciones de fortalecimiento de las capacidades de Prosperidad Social y los países aliados en políticas de superación pobreza</t>
  </si>
  <si>
    <t>Trim II:  5 Actas de sesiones de asistencia técnica con Aliados privados y de cooperacion
Trim III: 10 Actas de sesiones de asistencia técnica con Aliados privados y de cooperacion   
Trim IV: 10 Actas de sesiones de asistencia técnica con Aliados privados y de cooperacion</t>
  </si>
  <si>
    <t>Radicación de Informes de legalización conforme con lo señalado en las politicas contables y el manual operativo de patrimonio autonomo radicado en el GIT Contabilidad de la SD Financiera.
Reporte de donaciones de acuerdo con el reglamento de bienes, radicado en el GIT Administración de bienes.</t>
  </si>
  <si>
    <t>Radicación de Informes con valores actualizados de legalización conforme con lo señalado en las politicas contables y el manual operativo de patrimonio autonomo radicado en el GIT Contabilidad de la SD Financiera.
Reporte de indicios y calculo de deterioro de donaciones si hay lugar de acuerdo con el reglamento de bienes, radicado en el GIT Administración de bienes.</t>
  </si>
  <si>
    <t>Reporte de revelaciones conforme con las políticas de operación.</t>
  </si>
  <si>
    <t>01 SUBDIRECCION GENERAL PARA LA SUPERACION DE LA POBREZA</t>
  </si>
  <si>
    <t>Documentos metodológicos de la Estrategia Unidos</t>
  </si>
  <si>
    <t>Acompañar la actualización del rediseño de la Estrategia  Unidos</t>
  </si>
  <si>
    <t>Acompañamiento para  la actualización del rediseño realizado</t>
  </si>
  <si>
    <t>II trimestre: Bitácora del acompañamiento 
IV trimestre: Bitácora del acompañamiento</t>
  </si>
  <si>
    <t>Diana Paola Yate</t>
  </si>
  <si>
    <t>Socializar en el marco de la Secretaría Técnica de la Mesa Equidad la propuesta de rediseño de la Estrategia  Unidos</t>
  </si>
  <si>
    <t>Propuesta socializada ante Secretaría Técnica de Mesa de Equidad</t>
  </si>
  <si>
    <t>II Trimestre : Documento y lista de asistencia</t>
  </si>
  <si>
    <t>Retroalimentar los documentos metodológicos de la Estrategia Unidos</t>
  </si>
  <si>
    <t>Documentos metodológicos  de la Estrategia Unidos retroalimentados (a demanda)</t>
  </si>
  <si>
    <t>II trimestre - Documento de retroalimentación
III trimestre - Documento de retroalimentación
IV trimestre - Documento de retroalimentación</t>
  </si>
  <si>
    <t>Elaborar propuesta de proyecto de Ley para modificar la Ley 1785 de 2016</t>
  </si>
  <si>
    <t>Propuesta de proyecto de Ley elaborada</t>
  </si>
  <si>
    <t>II trimestre Documento elaborado.</t>
  </si>
  <si>
    <t xml:space="preserve">Ejercicio de la Secretaría Técnica de la Mesa de equidad y sus instancias de apoyo </t>
  </si>
  <si>
    <t xml:space="preserve">Operar la Secretaria Técnica de la Mesa de Equidad </t>
  </si>
  <si>
    <t>Secretaría Técnica de la Mesa de Equidad operada</t>
  </si>
  <si>
    <t>I trimestre Bitácora
II trimestre Bitácora
III trimestre Bitácora
IV trimestre Bitácora</t>
  </si>
  <si>
    <t>Realizar las gestiones necesarias para poner en marcha las instancias de apoyo de la Mesa de Equidad</t>
  </si>
  <si>
    <t>Gestión para la puesta en marcha de las instancias de apoyo de la Mesa de Equidad realizada</t>
  </si>
  <si>
    <t>Estrategia para Superación de la Pobreza en la Niñez</t>
  </si>
  <si>
    <t>Elaborar propuesta de modelo de focalización de la Estrategia para Superación de la Pobreza en la Niñez</t>
  </si>
  <si>
    <t xml:space="preserve">Propuesta de modelo de focalización de la Estrategia para Superación de la Pobreza en la Niñez elaborado </t>
  </si>
  <si>
    <t>Documento</t>
  </si>
  <si>
    <t>Realizar las gestiones necesarias para poner en marcha la arquitectura institucional de la Estrategia para Superación de la Pobreza en la Niñez</t>
  </si>
  <si>
    <t>Gestión para la puesta en marcha de la arquitectura institucional de la Estrategia para Superación de la Pobreza en la Niñez realizada</t>
  </si>
  <si>
    <t>Diseñar e implementar una estrategia de comunicaciones a nivel nacional y territorial para la Estrategia para Superación de la Pobreza en la Niñez</t>
  </si>
  <si>
    <t>Estrategia de comunicaciones para la Estrategia para Superación de la Pobreza en la Niñez diseñada e implementada</t>
  </si>
  <si>
    <t>Informe</t>
  </si>
  <si>
    <t>Coordinar espacios técnicos para la discusión de temas estratégicos relacionados con la superación de pobreza en el País</t>
  </si>
  <si>
    <t>Espacio técnico realizado</t>
  </si>
  <si>
    <t xml:space="preserve">Convocatoria y listado de asistencia
</t>
  </si>
  <si>
    <t>Diseños y desarrollos para el fortalecimiento de la arquitectura de datos de la Entidad</t>
  </si>
  <si>
    <t>Coordinar la realización de un ejercicio de analítica, uso y explotación de datos en Prosperidad Social, a partir de la estrategia de gobierno de datos.</t>
  </si>
  <si>
    <t>Ejercicios de analítica, uso y explotación de datos realizados</t>
  </si>
  <si>
    <t>II trimestre Documento de avance
IV trimestre Documento final</t>
  </si>
  <si>
    <t xml:space="preserve">Acompañar el desarrollo de la fase II del Módulo de Focalización. </t>
  </si>
  <si>
    <t>Fase II del Módulo de Focalización desarrollada</t>
  </si>
  <si>
    <t xml:space="preserve">I trimestre Desarrollo tecnológico de acuerdo con el plan de trabajo 
II trimestre Desarrollo tecnológico de acuerdo con el plan de trabajo 
III trimestre Desarrollo tecnológico de acuerdo con el plan de trabajo 
IV trimestre Desarrollo tecnológico de acuerdo con el plan de trabajo </t>
  </si>
  <si>
    <t>Acompañar el desarrollo de servicios de interoperabilidad priorizados</t>
  </si>
  <si>
    <t>Servicios de interoperabilidad en ejecución</t>
  </si>
  <si>
    <t xml:space="preserve">I trimestre Servicios de interoperabilidad según plan de trabajo
II trimestre Servicios de interoperabilidad según plan de trabajo
IIII trimestre Servicios de interoperabilidad según plan de trabajo
</t>
  </si>
  <si>
    <t>Acompañar el proceso de generación de capacidades en microsoft azure y blockchain.</t>
  </si>
  <si>
    <t>Acompañamiento al proceso de generación de capacidades realizado</t>
  </si>
  <si>
    <t>I trimestre : Informe
II trimestre: Informe</t>
  </si>
  <si>
    <t>Acompañar el desarrollo del componente geográfico en la arquitectura de datos de Prosperidad Social</t>
  </si>
  <si>
    <t>Politica para la gestión de datos geográficos diseñada
Componentes espaciales de Equidad Digital Implementados
Portal Geográfico de la Entidad desarrollado</t>
  </si>
  <si>
    <t>3  Documentos
Desarrollo tecnológico</t>
  </si>
  <si>
    <t>Acompañar el levantamiento de requerimientos para la implementación del componente de gestión y articulación de la oferta social en Equidad Digital</t>
  </si>
  <si>
    <t>Requerimientos para el componente de gestión y articulación de la oferta social en Equidad Digital identificados</t>
  </si>
  <si>
    <t xml:space="preserve">Ejercicios de focalización en el marco de la Ruta para la Superación de la Pobreza (RSP) e implementación de Esquema de Seguimiento y monitoreo </t>
  </si>
  <si>
    <t>Realizar la priorización territorial de los programas que serán implementados en la vigencia 2022 en el marco  de la RSP.</t>
  </si>
  <si>
    <t>Priorización territorial realizada</t>
  </si>
  <si>
    <t>I trimestre Fichas de focalización y matriz de focalización territorial según demanda
II trimestre Fichas de focalización y matriz de focalización territorial según demanda
III trimestre Fichas de focalización y matriz de focalización territorial según demanda
IV trimestre Fichas de focalización y matriz de focalización territorial según demanda</t>
  </si>
  <si>
    <t>Generar y enviar los listados de potenciales beneficiarios a las direcciones misionales.</t>
  </si>
  <si>
    <t>Listados de potenciales beneficiarios enviados</t>
  </si>
  <si>
    <t>II trimestre Listados de potenciales beneficiarios
III trimestre Listados de potenciales beneficiarios
IV trimestre Listados de potenciales beneficiarios</t>
  </si>
  <si>
    <t>Realizar el seguimiento de los listados de potenciales beneficiarios de la vigencia 2021 a través de la implementación del esquema de seguimiento  y monitoreo.</t>
  </si>
  <si>
    <t xml:space="preserve">Seguimiento de los listados de potenciales de beneficiarios de la vigencia 2021 realizado </t>
  </si>
  <si>
    <t>Tablero de control</t>
  </si>
  <si>
    <t>Seguimiento a los componentes de lectura territorial y enrutamiento en el marco de la RSP</t>
  </si>
  <si>
    <t>Acompañar técnicamente la implementación del instrumento de diagnósticos territoriales</t>
  </si>
  <si>
    <t>Acompañamiento técnico para la implementación del instrumento de diagnósticos territoriales realizado (de acuerdo a la demanda)</t>
  </si>
  <si>
    <t>I trimestre: Correos, convocatorias de sesiones, listados de asistencia.
II trimestre: Correos, convocatorias de sesiones, listados de asistencia.
III trimestre: Correos, convocatorias de sesiones, listados de asistencia.
IV  trimestre: Correos, convocatorias de sesiones, listados de asistencia.</t>
  </si>
  <si>
    <t>Socializar a las Direcciones Misionales los resultados de la información recolectadas a través de los diagnósticos territoriales</t>
  </si>
  <si>
    <t>Resultados de la información de los diagnósticos territoriales socializados</t>
  </si>
  <si>
    <t>Realizar seguimiento al proceso de gestión y articulación de la oferta en el marco de la Ruta de la Superación de la Pobreza</t>
  </si>
  <si>
    <t>Seguimiento al proceso de gestión y articulación de la oferta en el marco de la RSP realizado</t>
  </si>
  <si>
    <t>Instrumentalización de la ruta para la Superación de la Pobreza en el territorio</t>
  </si>
  <si>
    <t>Prestar asistencia técnica a las entidades territoriales y otras sobre politicas, planes, estrategias, programas, proyectos y convenios de la Entidad, en el marco de la difusión de gestión del conocimiento.</t>
  </si>
  <si>
    <t>Actas de reuniones
Informe de asistencia técnica.</t>
  </si>
  <si>
    <t>I trim: 1 Informe de asistencia técnica
II trim: 1 Informe de asistencia técnica
III trim 1 Informe de asistencia técnica
IV trim: 1 Informe de asistencia técnica</t>
  </si>
  <si>
    <t>Realizar la supervisión de los convenios interadministrativos de los programas Familias en Acción, Jóvenes en Acción y los demás que le sean asignados.</t>
  </si>
  <si>
    <t>Informe de supervisión de convenios firmados</t>
  </si>
  <si>
    <t>IV Trim: 1 informe de supervisión de convenios firmados</t>
  </si>
  <si>
    <t>Participar en los espacios que involucren a la Entidad, bajo los lineamientos institucionales, (incluye temas de los municipios PDET).</t>
  </si>
  <si>
    <t>Informe de espacios de participación (incluye gestión de oferta complementaria).</t>
  </si>
  <si>
    <t>Para el I trim: 1 Informe de espacios de participación
Para el II trim: 1 Informe de espacios de participación
Para el III trim 1 Informe de espacios de participación
Para el  IV trim: 1 Informe de espacios de participación</t>
  </si>
  <si>
    <t>Acta con información resultado de la mesa sectorial</t>
  </si>
  <si>
    <t>Para el I trim: 1 Actas de Mesa Sectorial
Para el II trim: 2 Actas de Mesa Sectorial
Para el III trim 1 Actas de Mesa Sectorial
Para el  IV trim: 2 Actas de Mesa Sectorial</t>
  </si>
  <si>
    <t>Participar en el desarrollo de los programas misionales en coordinación con los Directores Técnicos y sus equipos, de acuerdo con los lineamientos establecidos por la Entidad.</t>
  </si>
  <si>
    <t>Actas de reunión en donde se evidencia que se realizó seguimiento a los programas misionales.</t>
  </si>
  <si>
    <t>Para el I trim: 3 Actas de Comité Regional
Para el II trim: 3 Actas de Comité Regional
Para el III trim 3 Actas de Comité Regional
Para el  IV trim: 3 Actas de Comité Regional</t>
  </si>
  <si>
    <t>Gestionar el diligenciamiento de la herramienta de los diagnósticos territoriales en el marco del componente de lectura territorial, de acuerdo a los lineamientos de la entidad.</t>
  </si>
  <si>
    <t xml:space="preserve">Acta de reunión  y/o soportes de gestión con el Ente Territorial para el diligenciamiento de la herramienta. En caso de  no requerir diligenciamiento de herramienta de diágnostico para el periodo de corte, correo de la dirección regional informando esto. </t>
  </si>
  <si>
    <t>Actas y/o soportes de acuerdo con las solicitudes realizadas desde el nivel nacional. (Solicitudes recibidas/solicitudes tramitadas)</t>
  </si>
  <si>
    <t>Implementación de Políticas, Programas y Proyectos</t>
  </si>
  <si>
    <t>INFORMACIÓN, CONOCIMIENTO E INNOVCION</t>
  </si>
  <si>
    <t>13 Oficina Asesora de Planeación</t>
  </si>
  <si>
    <t>Lineamientos para la gestión y análisis de información</t>
  </si>
  <si>
    <t>Emitir lineamientos para la gestión y análisis de información orientados a la construcción del gobierno de datos.</t>
  </si>
  <si>
    <t>100% de los lineamietos y estrategias definidas para la gestión y análisis de información socializados a las áreas misionales.</t>
  </si>
  <si>
    <t>II Trim: 50% por demanda. Lineamientos para el gobierno de datos emitidos de acuerdo a las necesidades identificadas
IV Trim: 50% por demanda. Lineamientos para el gobierno de datos emitidos de acuerdo a las necesidades identificadas</t>
  </si>
  <si>
    <t xml:space="preserve">
Implementar las acciones de mejora establecidas como resultado de la auditoria de la NTC PE:1000/2017 para las operaciones estadísticas RESA y Familias en Acción</t>
  </si>
  <si>
    <t>Implementadas 100%  de las acciones definidas en los planes de mejora de la NTC PE 1000/2017 a cargo del grupo.</t>
  </si>
  <si>
    <t>IITrim: Informe de avance de la implementación al proceso de certificación NTC PE:1000/2017
IV Trim: Informe final de la implementación  NTC PE:1000/2017</t>
  </si>
  <si>
    <t>Gestión de información con criterios de calidad, integridad y oportunidad de los datos</t>
  </si>
  <si>
    <t xml:space="preserve">Identificar las necesidades de fuentes de información externas y gestionar su consecución y actualización. </t>
  </si>
  <si>
    <t>100% de las bases de datos externas disponibles en RUFI actualizadas y verificadas con criterios de calidad.</t>
  </si>
  <si>
    <t>IV Trim: Por demanda. Convenios, memorandos o acuerdos de intercambio de información suscritos y/o en ejecución</t>
  </si>
  <si>
    <t>Gestionar solicitudes de información de manera oportuna.</t>
  </si>
  <si>
    <t>100% de las solicitudes atendidas en los términos de ley.</t>
  </si>
  <si>
    <t xml:space="preserve">ITrim: Primera entrega matriz de seguimiento "respuestas a PQRs y solicitudes al correo información oficial"
II Trim: Segunda entrega matriz de seguimiento
III Trim: Tercera entrega matriz de seguimiento 
IV Trim: Cuarta entrega matriz de seguimiento </t>
  </si>
  <si>
    <t>Mejorar el proceso de publicación de información consolidada de los programas de la entidad.</t>
  </si>
  <si>
    <t>100% de información consolidada de los programas es publicada usando tableros de control</t>
  </si>
  <si>
    <t xml:space="preserve">
II Trim: Propuesta de tableros validados con las misionales
III Trim: Tableros de control publicados </t>
  </si>
  <si>
    <t>Gestionar el desarrollo e implementación de  proyectos de información en articulación con OTI para el proceso de mejora y apropiación de los componentes de Equidad Digital.</t>
  </si>
  <si>
    <t>100% de los proyectos gestionados de acuerdo a la priorización establecida con la OTI.</t>
  </si>
  <si>
    <t>II Trim: Cronograma de proyectos definido.
III Trim: Seguimiento a Cronograma de proyectos.
IV Trim: Balance de los proyetos implementados.</t>
  </si>
  <si>
    <t>Direccionamiento estratégico</t>
  </si>
  <si>
    <t>Plan Operativo de Inversiones a 2022.</t>
  </si>
  <si>
    <t xml:space="preserve"> Apoyar la actualización de los proyectos de las Entidades del sector de la Inclusión Social y la Reconciliación, orientados a la superación de la pobreza y la equidad social.</t>
  </si>
  <si>
    <t>Proyectos actualizados en SUIFP</t>
  </si>
  <si>
    <t>Archivo en excel donde se relaciona los proyectos que se tramitaron por el SUIFP.</t>
  </si>
  <si>
    <t>Viabilizar los proyectos ante el DNP.</t>
  </si>
  <si>
    <t>Proyectos viabilizados en SUIFP</t>
  </si>
  <si>
    <t>Archivo en excel donde se relaciona los proyectos viavilizados en el SUIFP.</t>
  </si>
  <si>
    <t xml:space="preserve">Instrumentos de formulación: Insumos  y contenidos técnicos que aportan a la formulación de las políticas, planes, programas y proyectos orientadas al cumplimiento de los objetivos de Prosperidad Social y del sector
</t>
  </si>
  <si>
    <t xml:space="preserve">Elaborar insumos que aporten al diseño y formulación de las diferentes políticas, planes, programas y proyectos orientadas al cumplimiento de los objetivos de Prosperidad Social y del sector (por demanda)
</t>
  </si>
  <si>
    <t>Documentos con aportes y revisiones realizados por parte del GIT a propuestas de CONPES, Políticas Sectoriales, estrategias de gobierno, lineamientos y manuales de programas de la entidad. Evidencia de talleres y reuniones (listas de asistencia, memorias y grabaciones) donde se orienta el diseño y formulacion de las politicas y programas.</t>
  </si>
  <si>
    <t>Para todos los trimestres el criterio de medida será a partir del siguiente indicador: (Número de temas orientados y/o revisados en materia de diseño y formulación de políticas, planes, programas y proyectos orientados al cumplimiento de los objetivos de Prosperidad Social y del Sector/ Número de temas con solicitud de orientación y/o revisión recibidos en materia de diseño y formulación de políticas, planes, programas y proyectos orientados al cumplimiento de los objetivos de Prosperidad Social y del Sector) * 100</t>
  </si>
  <si>
    <t>Alejandra Sanchez</t>
  </si>
  <si>
    <t>Contribuir al diseño e implementación del observatorio de pobreza desde el desarrollo de herramientas, estudios y análisis que aporten a la gestión del conocimiento.</t>
  </si>
  <si>
    <t>Segunda fase desarrollo Observatorio de pobreza: Micrositio web.</t>
  </si>
  <si>
    <t xml:space="preserve">
III. Trimestre: Elaboración de tablas quemadas de la segunda fase del observatorio (definida en el documento de diseño del visor) 
III. Trimestre: Actualizar datos de pobreza y desigualdad  de la primera fase con cifras 2021.
IV. Trimestre: Entrega del visor con estadísticas fase 1 y 2 actualizadas.
</t>
  </si>
  <si>
    <t>Acompañar al sector y a la entidad en la construcción de las bases del PND 2022-2026 .</t>
  </si>
  <si>
    <t>Documentos de evidencia de la bases del PND revisado y comentado desde la OAP (listas de asistencia, actas/memorias, presentaciones, citaciones, correos electrónicos, documentos con comentarios).</t>
  </si>
  <si>
    <t>Para el IV Trimestre el criterio de medida será a partir del siguiente indicador: (Número de documentos relacionados con las Bases del PND remitidos al DNP con comentarios/ Número de documentos relacionados con las bases del PND remitidos por el DNP para comentarios)* 100</t>
  </si>
  <si>
    <t xml:space="preserve">Acompañar al sector y a la entidad en la construcción  de los Planes Estratégicos Institucional y Sectorial.
</t>
  </si>
  <si>
    <t>Documentos de evidencia de la formulación de plan estratégico institucional y sectorial desde la OAP (listas de asistencia, actas/memorias, presentaciones, citaciones, correos electrónicos, documentos con comentarios).</t>
  </si>
  <si>
    <t>IV trimestre: 75% acumulado Indicador de medición es: Documento de propuesta de Plan Estratégico Institucional 2023-2026. Y el 25% acumulado de evidencia de avance en el proceso de formulación del Plan Estratégico Sectorial</t>
  </si>
  <si>
    <t>Evaluación de políticas, programas y proyectos</t>
  </si>
  <si>
    <t xml:space="preserve">Instrumentos de Evaluación: Insumos  y contenidos técnicos para el diseño, implementación y seguimiento de las Evaluaciones de las políticas y programas de Prosperidad Social y del sector
</t>
  </si>
  <si>
    <t xml:space="preserve">Desarrollar acciones de coordinación y articulación para la gestión  de procesos de evaluación 
</t>
  </si>
  <si>
    <t>Documento agenda de evaluaciones consolidado. Oficio de remision de solicitud a DNP (supeditado a solicitud del DNP).</t>
  </si>
  <si>
    <t>Tercer trimestre documento de la agenda consolidado. Cuarto trimestre: oficio de remision al DNP.
III Trim : 50% Documento de agenda consolidado
IV Trim: 100% Remisión de solicitud de agenda al DNP</t>
  </si>
  <si>
    <t>Promover la cultura de evaluación en la entidad a partir de la presentación de lineamientos (manuales/pautas/guías), evaluaciones desarrolladas y de las mejoras obtenidas.</t>
  </si>
  <si>
    <t>Presentación de los estudios de evaluación 
Presentación  de mejoras a los programas a partir de las evaluaciones desarrolladas</t>
  </si>
  <si>
    <t>III Trim 50%: Presentación de estudios de evaluación y mejoras; IV Trimestre 50%: Presentación de estudios de evaluación y mejoras.</t>
  </si>
  <si>
    <t>Orientar y acompañar el diseño e implementación de las evaluaciones de los programas</t>
  </si>
  <si>
    <t>Documentos técnicos del acompañamiento realizado al proceso de diseño de evaluaciones gestionadas por los programas. Documentos técnicos del acompañamiento realizado al desarrollo de evaluaciones gestionadas por los programas. (a demanda)</t>
  </si>
  <si>
    <t xml:space="preserve">Para todos los trimestres el criterio de medida será a partir del siguiente indicador:
Número de acompañamientos realizados en el diseño e implementacion de las evaluaciones de los programas / Número de solicitudes recibidas para el acompañamiento en el diseño e implementacion de las evaluaciones de los programas * 100
</t>
  </si>
  <si>
    <t xml:space="preserve">Realizar seguimiento a las recomendaciones a los programas de acuerdo con las evaluaciones.
</t>
  </si>
  <si>
    <t>Matriz Plan de Implementación Recomendaciones y/o Informes de seguimiento a la implementación de las recomendaciones a los programas de acuerdo con los resultados de las evaluaciones finalizadas.</t>
  </si>
  <si>
    <t xml:space="preserve">
Para todos los trimestres el criterio de medida será a partir del siguiente indicador:
Número de seguimientos a evaluaciones realizadas / Número de evaluaciones realizadas * 100</t>
  </si>
  <si>
    <t>Consolidación, publicacion y seguimiento al Plan Anticorrupción y de Atención al ciudadano  - PAAC en todos sus componentes</t>
  </si>
  <si>
    <t>Consolidar y publicar el Plan Anticorrupción y de Atención al ciudadano  - PAAC en todos sus componentes.</t>
  </si>
  <si>
    <t>PAAC  Publicado en la web</t>
  </si>
  <si>
    <t xml:space="preserve">I Trim: AAC Publicado
</t>
  </si>
  <si>
    <t>Alexander Quiroga Carrillo</t>
  </si>
  <si>
    <t>Realizar la orientacion metodológica a cada uno de los lideres de los diecisiete (17) procesos  y las áreas que allí intervienen  sobre la identificación, valoración, tratamiento y segimiento a los riesgos identificados de acuerdo con los lineamientos de Función Pública, agrupados por tipo de procesos (4)</t>
  </si>
  <si>
    <t>Actas de mesas de trabajo con los procesos</t>
  </si>
  <si>
    <t xml:space="preserve">I Trim: Cuatro (4) sensibilizaciones a los lideres y areas de los 17 procesos
</t>
  </si>
  <si>
    <t>Realizar el seguimiento al Plan Anticorrupción y de Atención al ciudadano  - PAAC en todos sus componentes.</t>
  </si>
  <si>
    <t>Segumientos al PAAC documentados</t>
  </si>
  <si>
    <t xml:space="preserve">
II Trim: 1 Primer Seguimeinto PAAC
III Trim : 1 Segundo Seguimeinto PAAC
IV Trim: 1 Tercer Segumiento PAAC</t>
  </si>
  <si>
    <t>Fortalecimiento del Sistema de Gestion de Prosperidad Social a nivel Nacional en el marco del Modelo Integrado de planeación y Gestión - MIPG</t>
  </si>
  <si>
    <t>Sensibilizacion integral sobre la Ruta de la Calidad y la excelencia a las 35 regionales y  nivel nacional</t>
  </si>
  <si>
    <t>Infome resultado  de mesas de trabajo de sensibilizacion adelantadas con las 35 regionelas de Prosperidad Social</t>
  </si>
  <si>
    <t xml:space="preserve">
II Trim: una mesa de trabajo con las regionales
III Trim : una mesa de trabajo con las regionales - Informe socializado</t>
  </si>
  <si>
    <t>Realizar encuentros (2) nacionales  Ruta de la calidad y la excelencia a enlaces territoriales para el sistema de gestión</t>
  </si>
  <si>
    <t>Actas de reunión Encuentros Nacionesles Ruta de la Calidad y la Excelencia</t>
  </si>
  <si>
    <t xml:space="preserve">
II Trim:  uno Primer encuentro Nacional
III Trim : uno Segundo Encuentro Nacional</t>
  </si>
  <si>
    <t>Acompañamiento técnico para el mantenimiento del Sistema de Gestión de la Calidad bajo la Norma Técnica de calidad ISO 9001:2015 en la Entidad.</t>
  </si>
  <si>
    <t>Realizar el acompañamiento técnico para la mantenimiento de la Norma Técnica de Calidad ISO 9001:2015 en la entidad.</t>
  </si>
  <si>
    <t>Informe de acompañamiento y apropiación de la Norma Técnica de Calidad ISO 9001:2015 en la entidad.</t>
  </si>
  <si>
    <t>I Trim: 25% Actas de reunión y acompañamientos a los procesos
II Trim: 25%  Actas de reunión y acompañamientos a los procesos
III Trim : 25%  Actas de reunión y acompañamientos a los procesos
IV Trim: 25%  Actas de reunión y acompañamientos a los procesos - Informe Socializado</t>
  </si>
  <si>
    <t>Sensibilizar a las 35 regionales en el Sistema de Gestión de Calidad bajo la norma Tecnica de Calidad ISO 9001:2015 de la entidad</t>
  </si>
  <si>
    <t>Actas de reunión con cada una de las regionales sobre la implementación del Sistema de Gestión de Calidad bajo la norma Tecnica de Calidad ISO 9001:2015 de la entidad</t>
  </si>
  <si>
    <t>I Trim:  cinco (5) reuniones con regionales
II Trim:Diez (10) reuniones con regionales
III Trim : Diez (10) reuniones con regionales
IV Trim: Diez (10) reuniones con regionales</t>
  </si>
  <si>
    <t>Gestionar los planes de mejoramiento resultado de los procesos de auditorias de calidad</t>
  </si>
  <si>
    <t>Avances en la implementacion de los planes de mejoramiento resultado de las auditrias de calidad</t>
  </si>
  <si>
    <t>I Trim: 25% Avance plan de mejoramiento
II Trim: 25% Avance plan de mejoramiento
III Trim : 25% Avance plan de mejoramiento
IV Trim: 25% Avance plan de mejoramiento</t>
  </si>
  <si>
    <t xml:space="preserve">Implementacion y puesta en marcha los modulos de la plataforma kawak </t>
  </si>
  <si>
    <t>Implementacion de los módulos de kawak : Salidas no conformes, Contexto estratégico, Indicadores y Riesgos</t>
  </si>
  <si>
    <t>Modulos de kawak impelementados y en Operación</t>
  </si>
  <si>
    <t>I Trim:  Módulo de Salidas NO Conformes
II Trim: Módulo de Contexto Estratégico
III Trim : Módulo de Indicadores
IV Trim: Módulo de Riesgos</t>
  </si>
  <si>
    <t>Análisis de la implementación del MIPG en la Entidad sobre la base de los Autodiagnosticos realizados, pendientes por realizar y los resultados de la evaluacion FURAG 2021</t>
  </si>
  <si>
    <t>Autodiagnostico de la Politica Gestión de la información estadistica</t>
  </si>
  <si>
    <t>Autodiagnóstico realizado</t>
  </si>
  <si>
    <t xml:space="preserve">
III Trim: Documento Autodiagnóstico
</t>
  </si>
  <si>
    <t>Autodiagnostico para la gestión de conflictos de interés</t>
  </si>
  <si>
    <t xml:space="preserve">
IIITrim: Documento Autodiagnóstico
</t>
  </si>
  <si>
    <t>Informe sobre el avance en los resultados de la polticas MIPG</t>
  </si>
  <si>
    <t>Informe Indice de Desempeño Institucional cuatrnio 2018 - 2022</t>
  </si>
  <si>
    <t xml:space="preserve">
VI Trim: Informe final Índice de Desempeño Institucional
</t>
  </si>
  <si>
    <t>Gestión de Talento Humano</t>
  </si>
  <si>
    <t>19 Subdirección de Talento Humano</t>
  </si>
  <si>
    <t>Servidores públicos preparados para presentar pruebas de competencias comportamentales en procesos meritocráticos   de Prosperidad Social.</t>
  </si>
  <si>
    <t>Establecer estrategias  de formación y capacitación  que respondan a los objetivos propuestos, evaluando calidad  y pertinencia.</t>
  </si>
  <si>
    <t>Documento con estrategias de formación y capacitación sobre temática propuesta</t>
  </si>
  <si>
    <t xml:space="preserve"> I trimestre: Documento con análisis de ofertas terminado y socializado</t>
  </si>
  <si>
    <t>Edward Kenneth Fuentes Pérez</t>
  </si>
  <si>
    <t xml:space="preserve">Diego Alonso Bueno Gaitan </t>
  </si>
  <si>
    <t>Gestionar el desarrollo de las actividades de formación relacionadas con la temática propuesta, efectuando control de participación y recursos involucrados.</t>
  </si>
  <si>
    <t xml:space="preserve"> 6  actividades ejecutadas de formación y capacitación  para los funcionarios de Prosperidad Social</t>
  </si>
  <si>
    <t xml:space="preserve">II trimestre 6 actividades  desarrolladas con los listados de asistencias. 
</t>
  </si>
  <si>
    <t>Evaluar la eficacia de las acciones de formación desarrolladas</t>
  </si>
  <si>
    <t>Documento con evaluación de las actividades desarrolladas</t>
  </si>
  <si>
    <t>II  trimestre Documento final  de evaluación</t>
  </si>
  <si>
    <t xml:space="preserve">Documento con  el análisis  y diagnostico  del   Sistema de Gestión de Seguridad y Salud en el trabajo SGSST 
</t>
  </si>
  <si>
    <t xml:space="preserve">Identificar las brechas de cumplimiento
</t>
  </si>
  <si>
    <t>Determinar   que  procedimientos de la norma 1072-2015  aplican  para la norma 45001-2018.  y las brechas  existentes entre  las dos  normas</t>
  </si>
  <si>
    <t>I trimestre:  informe inicial de identificación de brechas. 
II trimestre - Documento de identificación total de la brechas  para la implentación de los requisitos de Norma 45001</t>
  </si>
  <si>
    <t xml:space="preserve"> Actualizar los procesos y los procedimientos que se requieran</t>
  </si>
  <si>
    <t>Actualización de los  procedimientos que se requieran del Sistema de Gestión de Seguridad y Salud en Trabajo de la Entidad   para la implementación de  la Norma 45001.</t>
  </si>
  <si>
    <t>III trimestre ( De acuerdo con el Documento de identificación  se da inicio a la etapa de actualización  de procedimientos     (actas de reuniones y presentaciones  para  definir actualizaciones de  procedimientos)
IV trimestre: procedimientos actualizados</t>
  </si>
  <si>
    <t>Socializar los procedimientos   actualizados</t>
  </si>
  <si>
    <t>Socialización a los funcionarios y contratistas   de la entidad de  las actualizaciones realizadas.</t>
  </si>
  <si>
    <t>IV trimestre -  listas de asistencia de la socialización</t>
  </si>
  <si>
    <t xml:space="preserve">Sistematización de la entrega de Elementos de protección personal  EPP    </t>
  </si>
  <si>
    <t>Instalación y Parametrización del modulo  de elementos de protección personal  en el aplicativo Kactus.</t>
  </si>
  <si>
    <t>Modulo de  elementos de protección personal  EPP  instalado y en ambiente de prueba</t>
  </si>
  <si>
    <t>II  trimestre: Cargue de información en ambiente     de prueba. (Pantallazos o correos)</t>
  </si>
  <si>
    <t>Validación de pruebas y puesta en producción del modulo de elementos de protección personal en el aplicativo Kactus</t>
  </si>
  <si>
    <t>Modulo de  elementos de protección personal  EPP  en producción  al 100%.</t>
  </si>
  <si>
    <t>III trimestre: Validación de pruebas y puesta en producción. (pantallazos o correo)</t>
  </si>
  <si>
    <t>Mejoramiento de las Herramientas tecnológicas para la administración del talento humano.</t>
  </si>
  <si>
    <t>Instalación y Parametrización del reporte de  capacidad de pago de los funcionarios de la Entidad  para créditos de libranza  en  el aplicativo IRIS.</t>
  </si>
  <si>
    <t>Reporte de capacidad de pago instalado   en el Módulo IRIS  y en ambiente de prueba</t>
  </si>
  <si>
    <t>Validación de  pruebas y puesta en  producción del reporte de  capacidad de pago  de los funcionarios para créditos de libranza en  el aplicativo IRIS.</t>
  </si>
  <si>
    <t>Reporte de Capacidad de Pago de los funcionarios en producción  al 100%</t>
  </si>
  <si>
    <t>III trimestre: Validación de pruebas y puesta en ambiente de producción del aplicativo.  (pantallazos o correos)</t>
  </si>
  <si>
    <t>Caracterizar la población de Prosperidad Social   para  la  identificación  del cumplimiento de requisitos de estudio y experiencia para acceder a otro empleo mediante encargo en la Entidad.</t>
  </si>
  <si>
    <t xml:space="preserve"> Aplicativo implementado para la   verificación de  cumplimiento de requisitos</t>
  </si>
  <si>
    <t xml:space="preserve">I  Trimestre :Reporte de enero-febrero- y marzo de información de beneficios a empleados e incapacidades elaborado conforme a las políticas de operación de la Subdirección de Talento Humano,así como el "Manual de políticas contables",  radicado en la Subdirección Financiera - GIT Contabilidad.                                II trimestre: Reporte de abril-mayo-junio de información de beneficios a empleados e incapacidades elaborado conforme a las políticas de operación de la Subdirección de Talento Humano,así como el "Manual de políticas contables",  radicado en la Subdirección Financiera - GIT Contabilidad.                              III  Trimestre:  Reporte de julio-agosto y  septiembre   de beneficios a empleados e incapacidades elaborado conforme a las políticas de operación de la Subdirección de Talento Humano,así como el "Manual de políticas contables",  radicado en la Subdirección Financiera - GIT Contabilidad.                         
IV Trimestre: Reporte  de octubre-noviembre y diciembre   de beneficios a empleados e incapacidades elaborado conforme a las políticas de operación de la Subdirección de Talento Humano,así como el "Manual de políticas contables",  radicado en la Subdirección Financiera - GIT Contabilidad.                                                                                                                    </t>
  </si>
  <si>
    <t xml:space="preserve">I Trimestre: Conciliación de diciembre 21-enero y febrero 2022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II Trimestre: Conciliación de marzo- abril y mayo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III Trimestre: Conciliación de junio-julio y agosto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IV Trimestre:  Conciliación de septiembre-octubre y noviembre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t>
  </si>
  <si>
    <t xml:space="preserve">I Trimestre: Reporte  de enero-febrero y marzo de revelaciones de beneficios a empleados e incapacidades elaborado conforme a lo señalado en las políticas de operación de Talento Humano, así como el Manual de políticas contables";  radicado en la Subdirección Financiera - GIT Contabilidad.                                II Trimestre: Reporte  de abril-mayo y junio  de revelaciones de beneficios a empleados e incapacidades elaborado conforme a lo señalado en las políticas de operación de Talento Humano, así como el Manual de políticas contables";  radicado en la Subdirección Financiera - GIT Contabilidad.                          III Trimestre: Reporte  de julio-agosto y septiembre   de revelaciones de beneficios a empleados e incapacidades elaborado conforme a lo señalado en las políticas de operación de Talento Humano, así como el Manual de políticas contables";  radicado en la Subdirección Financiera - GIT Contabilidad.                                                                                                IV Trimestre: Reporte  de octubre-noviembre y diciembre    de revelaciones de beneficios a empleados e incapacidades elaborado conforme a lo señalado en las políticas de operación de Talento Humano, así como el Manual de políticas contables";  radicado en la Subdirección Financiera - GIT Contabilidad. </t>
  </si>
  <si>
    <t>07 DIRECCION DE INCLUSION PRODUCTIVA</t>
  </si>
  <si>
    <t>3. La oferta de inclusión productiva contribuye a la reactivación económica de población en pobreza, pobreza extrema y/o víctima del desplazamiento forzado</t>
  </si>
  <si>
    <t>Emprendimientos atendidos</t>
  </si>
  <si>
    <t>Capitalizar a los participantes del programa Mi Negocio región I Intervención 2019-2020 (Rezago 2020)</t>
  </si>
  <si>
    <t> </t>
  </si>
  <si>
    <t xml:space="preserve">Unidades productivas capitalizadas del programa Mi negocio región I intervención  2019-2020 (Sistema Kokan o aplicativo que lo reemplace) </t>
  </si>
  <si>
    <t>Brasilia Romero Sinisterra</t>
  </si>
  <si>
    <t>Juan Diego Vega Colmenares</t>
  </si>
  <si>
    <t>Capitalizar  los participantes del programa Mi negocio raizal 2021 del proyecto “Reactivación Económica Express en el Archipiélago de San Andrés, Providencia y Santa Catalina”.</t>
  </si>
  <si>
    <t>Unidades productivas  capitalizadas del programa Mi negocio raizal 2021 del proyecto “Reactivación Económica Express en el Archipiélago de San Andrés, Providencia y Santa Catalina”. (Sistema de información Kokan o aplicativo que lo reemplace)</t>
  </si>
  <si>
    <t xml:space="preserve"> Capitalizar las unidades productivas colectivas del programa Emprendimiento Colectivo 2021 del proyecto “Reactivación Económica Express en el Archipiélago de San Andrés, Providencia y Santa Catalina”.</t>
  </si>
  <si>
    <t>Organizaciones colectivas capitalizadas del programa Emprendimiento Colectivo 2021 (Sistema de información Kokan o sistema que lo reemplace)</t>
  </si>
  <si>
    <t xml:space="preserve"> II trimestre, 28 organizaciones capitalizadas del programa Emprendimiento Colectivo 2021 del proyecto “Reactivación Económica Express en el Archipiélago de San Andrés, Providencia y Santa Catalina”. (Sistema de información Kokan o sistema que lo reemplace)</t>
  </si>
  <si>
    <t>Vincular a los dirigentes, miembros y sobrevivientes de la Unión Patriótica UP y el Partido Comunista Colombiano PCC mediante el apoyo de las iniciativas de proyectos productivos de dirigentes, miembros y sobrevivientes de la UP, PCC 2021</t>
  </si>
  <si>
    <t>Unidades productivas vinculadas  dirigentes miembros y sobrevivientes de la Unión Patriótica UP y el Partido Comunista Colombiano PCC 2021 mediante la ruta de atención apoyo de las iniciativas de proyectos productivos de dirigentes, miembros y sobrevivientes de la UP, PCC (Sistema de información Kokan o sistema que lo reemplace)</t>
  </si>
  <si>
    <t>II trimestre 200 personas vinculadas dirigentes, miembros y sobrevivientes de la Unión Patriótica UP y el Partido Comunista Colombiano PCC 2021  (Sistema de información Kokan o aplicativo que lo reemplace)</t>
  </si>
  <si>
    <t>Capitalizar a los dirigentes, miembros y sobrevivientes de la Unión Patriótica UP y el Partido Comunista Colombiano PCC mediante el apoyo de las iniciativas de proyectos productivos de dirigentes, miembros y sobrevivientes de la UP, PCC 2021</t>
  </si>
  <si>
    <t>Unidades productivas capitalizadas de los dirigentes miembros y sobrevivientes de la Unión Patriótica UP y el Partido Comunista Colombiano PCC 2021mediante la ruta de atención apoyo de las iniciativas de proyectos productivos de dirigentes, miembros y sobrevivientes de la UP, PCC (Sistema de información Kokan o sistema que lo reemplace)</t>
  </si>
  <si>
    <t>IV trimestre 200 personas  capitalizadas  dirigentes, miembros y sobrevivientes de la Unión Patriótica UP y el Partido Comunista Colombiano PCC 2021 (Sistema de información Kokan o aplicativo que lo reemplace)</t>
  </si>
  <si>
    <t>Vincular  a los participantes de la intervención "atención especial al pueblo Rrom" 2021</t>
  </si>
  <si>
    <t>Unidades productivas vinculadas a través de la ruta "atención especial al pueblo Rrom" 2021 (Sistema de información Kokan o sistema que lo reemplace)</t>
  </si>
  <si>
    <t>capitalizar a los participantes de la intervención "atención especial al pueblo Rrom" 2021</t>
  </si>
  <si>
    <t>Unidades productivas capitalizadas a través de la ruta "atención especial al pueblo Rrom" 2021 (Sistema de información Kokan o sistema que lo reemplace)</t>
  </si>
  <si>
    <t>Vincular a los participantes  de la ruta "atención especial a población por fallo judicial"</t>
  </si>
  <si>
    <t>Unidades productivas vinculadas a través de la ruta "atención especial a población por fallo judicial" (Sistema de información Kokan o sistema que lo reemplace)</t>
  </si>
  <si>
    <t>III trimestre 371 Unidades productivas vinculadas a través de la ruta "atención especial a población por fallo judicial" (Sistema de información Kokan o sistema que lo reemplace)</t>
  </si>
  <si>
    <t>Unidades productivas vinculadas a través de la ruta "atención especial al pueblo Rrom" 2022  (Sistema de información Kokan o sistema que lo reemplace)</t>
  </si>
  <si>
    <t>Vincular  a los dirigentes, miembros y sobrevivientes de la Unión Patriótica UP y el Partido Comunista Colombiano PCC mediante el apoyo de las iniciativas de proyectos productivos de dirigentes, miembros y sobrevivientes de la UP, PCC 2022</t>
  </si>
  <si>
    <t>Unidades productivas vinculadas  mediante el apoyo de las iniciativas de proyectos productivos de dirigentes, miembros y sobrevivientes de la UP, PCC 2022  (Sistema de información Kokan o sistema que lo reemplace)</t>
  </si>
  <si>
    <t>III trimestre: 100 unidades productivas vinculadas  mediante el apoyo de las iniciativas de proyectos productivos de dirigentes, miembros y sobrevivientes de la UP, PCC 2022  (Sistema de información Kokan o sistema que lo reemplace)</t>
  </si>
  <si>
    <t xml:space="preserve"> Vincular a los participantes del programa Tiendas para la Gente 2022</t>
  </si>
  <si>
    <t xml:space="preserve">Unidades productivas vinculadas del programa Tiendas para la Gente 2022 (Sistema Kokan o aplicativo que lo reemplace) </t>
  </si>
  <si>
    <t xml:space="preserve">IV trimestre: 5000 unidades productivas vinculadas del programa Tiendas para la Gente 2022 (Sistema Kokan o aplicativo que lo reemplace) </t>
  </si>
  <si>
    <t>Servicio a hogares del Programa IRACA atendidos</t>
  </si>
  <si>
    <t>Vincular hogares del Programa IRACA intervención 2021-2022 (rezago 2021)</t>
  </si>
  <si>
    <t xml:space="preserve">Hogares vinculados al programa IRACA intervención 2021 - 2022 (Sistema Kokan o aplicativo que lo reemplace) </t>
  </si>
  <si>
    <t>Asignar recursos para la implementación del componente de Seguridad Alimentaria dirigido a los hogares de la intervención IRACA 2021-2022 (rezago 2021)</t>
  </si>
  <si>
    <t xml:space="preserve">Hogares con recursos asignados para la implementación del componente de Seguridad alimentaria del programa IRACA intervención 2021 - 2022  (Sistema Kokan o aplicativo que lo reemplace) </t>
  </si>
  <si>
    <t>Atender hogares con componente Seguridad alimentaria intervención IRACA 2021-2022</t>
  </si>
  <si>
    <t xml:space="preserve">Hogares con proyectos de auto consumo implementados intervención IRACA 2021-2022 (Sistema Kokan o Base estadística del GT AED) </t>
  </si>
  <si>
    <t>Atender hogares con componente Generación de Excedentes Agro productivos intervención IRACA 2021-2022</t>
  </si>
  <si>
    <t xml:space="preserve">Hogares con proyectos productivos comunitarios implementados intervención IRACA 2021-2022 (Sistema Kokan o Base estadística del GT AED) </t>
  </si>
  <si>
    <t>Atender hogares con componente de Fortalecimiento social y comunitario intervención IRACA 2021-2022</t>
  </si>
  <si>
    <t xml:space="preserve">Hogares con proyectos socialescomunitarios implementados intervención IRACA 2021-2022 (Sistema Kokan o Base estadística del GT AED) </t>
  </si>
  <si>
    <t>Formular Planes de gestión comunitaria para contribuir en la articulación entre el nivel básico de inclusión productiva y los niveles subsiguientes</t>
  </si>
  <si>
    <t>Territorios colectivos con planes de gestión comunitaria formulados</t>
  </si>
  <si>
    <t>IV trimestre: 58 planes de gestión comunitaria formulados</t>
  </si>
  <si>
    <t>Servicio a hogares víctimas de desplazamiento forzado (retornados o reubicados) del programa FEST</t>
  </si>
  <si>
    <t xml:space="preserve">Atender hogares participantes programa FEST el componente de Vivir Mi Casa Intervención VIII (2021-2022) con la entrega de incentivo económico </t>
  </si>
  <si>
    <t xml:space="preserve">Hogares Atendidos con el componente "Vivir Mi Casa" de la intervención VIII del programa FEST (2021-2022) con la entrega de incentivo económico (Sistema Kokan o aplicativo que lo reemplace) </t>
  </si>
  <si>
    <t xml:space="preserve">Atender hogares participantes programa FEST en el componente "Generación de Excedentes Agropecuarios" Intervención VIII (2021-2022) con la entrega de incentivo económico </t>
  </si>
  <si>
    <t xml:space="preserve">Hogares Atendidos e el componente "Generación de Excedentes Agropecuarios" de la intervención VIII del programa FEST (2021-2022) con la entrega de incentivo económico (Sistema Kokan o aplicativo que lo reemplace) </t>
  </si>
  <si>
    <t>IV trimestre: 22,379 hogares Atendidos con el componente "Generación de Excedentes agropecuarios" de la intervención VIII del programa FEST (2021-2022) con la entrega de incentivo económico, registrado en sistema KOKAN o el que lo reemplace</t>
  </si>
  <si>
    <t xml:space="preserve">Entregar kits de dotación para las Iniciativas de Fortalecimiento Comunitario (IFC) a los grupos de formación del programa FEST en el componente "Fortalecimiento Social y Comunitario" Intervención VIII (2021-2022) </t>
  </si>
  <si>
    <t>kits de dotación para las Iniciativas de Fortalecimiento Comunitario (IFC) entregadas por grupo de formación del programa FEST en el componente "Fortalecimiento Social y Comunitario" Intervención VIII (2021-2022), y soportadas por actas de entrega remitidas por el operador</t>
  </si>
  <si>
    <t>IV trimestre: 1376 kits de dotación para las Iniciativas de Fortalecimiento Comunitario (IFC) entregadas por grupo de formación del programa FEST en el componente "Fortalecimiento Social y Comunitario" Intervención VIII (2021-2022), y soportadas por actas de entrega remitidas por el operador</t>
  </si>
  <si>
    <t xml:space="preserve">Vincular hogares víctimas de desplazamiento forzado (retornados o reubicados) del Programa FEST en la intervención IX </t>
  </si>
  <si>
    <t xml:space="preserve">Hogares víctimas de desplazamiento forzado (retornados o reubicados) vinculados al Programa FEST intervención VIII (Sistema Kokan o aplicativo que lo reemplace) </t>
  </si>
  <si>
    <t>IV trimestre: 11,450 hogares  víctimas de desplazamiento forzado (retornados o reubicados) vinculados al Programa FEST intervención VIII</t>
  </si>
  <si>
    <t xml:space="preserve">Atender hogares participantes programa FEST el componente de Vivir Mi Casa Intervención IX con la entrega de incentivo económico </t>
  </si>
  <si>
    <t xml:space="preserve">Hogares Atendidos con el componente "Vivir Mi Casa" de la intervención IX del programa FEST (2021-2022) con la entrega de incentivo económico (Sistema Kokan o aplicativo que lo reemplace) </t>
  </si>
  <si>
    <t xml:space="preserve">IV trimestre: 11,450 hogares Atendidos en el componente "Vivir Mi Casa" de la intervención IX del programa FEST  con la entrega de incentivo económico y registrados en sistema KOKAN o el que lo reemplace
</t>
  </si>
  <si>
    <t>Vincular hogares víctimas de desplazamiento forzado (retornados o reubicados) del Programa FEST en la intervención VIII (rezago 2021) (zona 1)</t>
  </si>
  <si>
    <t>Atender hogares participantes programa FEST con componente de seguridad alimentaria Intervención VIII (rezago 2021)</t>
  </si>
  <si>
    <t xml:space="preserve">Hogares Atendidos con el componente "Seguridad Alimentaria" de la intervención VIII del programa FEST (Sistema Kokan o aplicativo que lo reemplace) </t>
  </si>
  <si>
    <t>Atender hogares participantes programa FEST con componente de proyecto productivo Intervención VIII (rezago 2021)</t>
  </si>
  <si>
    <t xml:space="preserve">Hogares Atendidos con el componente "Proyecto Productivo" de la intervención VIII del programa FEST (Sistema Kokan o aplicativo que lo reemplace) </t>
  </si>
  <si>
    <t>II trimestre: 5,147 hogares Atendidos con el componente "Proyecto Productivo" de la intervención VIII del programa FEST</t>
  </si>
  <si>
    <t>Asistencia técnica en seguridad alimentaria y nutricional</t>
  </si>
  <si>
    <t xml:space="preserve">  Vincular 8.560 Hogares a unidades Productivas para el autoconsumo intervención 2021-2022 (Zona 1 : Valle - Cauca y Tolima)</t>
  </si>
  <si>
    <t>Hogares vinculados a unidades productivas para el autoconsumo de la  intervenciones 2021-2022</t>
  </si>
  <si>
    <t>III trim: 8.560 hogares reportados en el Sistema Kokan o aplicativo que lo reemplace, de intervención 2021-2022.</t>
  </si>
  <si>
    <t>Entregar insumos a 8.560  hogares para el establecimiento de unidades productivas para el autoconsumo intervención 2021 - 2022 (Zona 1 : Valle - Cauca y Tolima)</t>
  </si>
  <si>
    <t>Hogares con insumos recibidos para el establecimiento de unidades productivas de intervención 2021 y registrados en el sistema operativo Kokan.</t>
  </si>
  <si>
    <t>IV trim: 8.560 hogares con actas de recibo de insumos reportadas al supervisor y cargadas en el Sistema Kokan o aplicativo que lo remplace, de intervención 2021 - 2022.</t>
  </si>
  <si>
    <t xml:space="preserve">Vincular 6.640 Hogares a unidades Productivas para el autoconsumo 2021-2022 (Zona 2 Santander, La Guajira y Magdalena) </t>
  </si>
  <si>
    <t>IV trim: 6.640 hogares vinculados reportados en el Sistema Kokan o aplicativo que lo reemplace, de intervención 2021 - 2022.</t>
  </si>
  <si>
    <t xml:space="preserve">Entregar insumos a hogares 6.640 para el establecimiento de unidades productivas de autoconsumo intervención 2021 - 2022 (Zona 2 Santander, La Guajira y Magdalena) </t>
  </si>
  <si>
    <t>IV trim: 6.640 hogares con actas de recibo de insumos reportadas al supervisor y cargadas en el Sistema Kokan o aplicativo que lo remplace, de intervención 2021 - 2022.</t>
  </si>
  <si>
    <t>Vincular 86.286 Hogares a unidades Productivas para el autoconsumo vigencia 2022 - Urbano</t>
  </si>
  <si>
    <t>Hogares vinculados a unidades productivas para el autoconsumo de la  intervención 2022</t>
  </si>
  <si>
    <t>Entregar insumos a 86.286 hogares para el establecimiento de unidades productivas de autoconsumo intervención 2022 - Urbano</t>
  </si>
  <si>
    <t>IV trim: 86.286 hogares con actas de recibo de insumos reportadas al supervisor y cargadas en el Sistema Kokan o aplicativo que lo remplace, de intervención 2021 - 2022.</t>
  </si>
  <si>
    <t>Asistir técnicamente a las Entidades territoriales priorizadas en gestión de la Política de SAN en el Territorio, intervención 2022.</t>
  </si>
  <si>
    <t>Entidades Territoriales asistidas técnicamente con informe final de resultados, intervención 2022</t>
  </si>
  <si>
    <t>IV trim: 3 Entes Territoriales asistidos técnicamente en gestión de política pública - Informe de resultados, intervención 2022.</t>
  </si>
  <si>
    <t>Elaborar documento consolidado y aprobado sobre la asistencia técnica territorial realizada por Prosperidad Social en seguridad alimentaria y nutricional en el periodo 2019 -2022</t>
  </si>
  <si>
    <t>Documento técnico aprobado que consolida la asistencia técnica territorial realizada por Prosperidad Social en seguridad alimentaria y nutricional para la garantía progresiva del derecho humano a la alimentación en los departamentos priorizados vigencias del 2019 al 2022.</t>
  </si>
  <si>
    <t>IV Trimestre. Documento técnico entregado y aprobado por el supervisor del convenio/contrato.</t>
  </si>
  <si>
    <t>Edgar Picón</t>
  </si>
  <si>
    <t>Oriana Salazar</t>
  </si>
  <si>
    <t>Plan de acción de mejoramiento implementado</t>
  </si>
  <si>
    <t>III Trimestre: 20.000 jóvenes atendidos
IV Trimestre: 20.000 jóvenes atendidos</t>
  </si>
  <si>
    <t>I Trimestre: 2.000 jóvenes atendidos 
II Trimestre: 7.000 jóvenes atendidos
III Trimestre: 7.000 jóvenes atendidos
IV Trimestre: 4.000 jóvenes atendidos</t>
  </si>
  <si>
    <t>I Trimestre: 1 ciclo operativo realizado
II Trimestre: 3 ciclos operativos realizados
III Trimestre: 3 ciclos operativos realizados
IV Trimestre : 3 ciclos operativos realizados</t>
  </si>
  <si>
    <t>I Trimestre: 1 ciclo operativo realizado.
II Trimestre: 2 ciclos operativos realizados.
III Trimestre:  1 ciclos operativos realizados.
IV Trimestre : 2 ciclo operativos realizados.</t>
  </si>
  <si>
    <t>I Trimestre: 15.000 jóvenes inscritos.
II Trimestre:  15.000 jóvenes inscritos.
III Trimestre: 15.000 jóvenes inscritos.
IV Trimestre: 15.000 jóvenes inscritos.</t>
  </si>
  <si>
    <t>I trimestre :  El Plan Anual de Adquisiciones de Bienes y Servicios (PAABS) de Prosperidad Social elaborado y publicado en SECOP</t>
  </si>
  <si>
    <t>Aplicativo implementado en ambiente de  producción cumpliendo con el cronograma de actividades trimestrales propuesto.
II Trimestre: Cargue de información de los funcionarios.   (pantallazos o correo)
III Trimestre: pruebas y validación en el aplicativo .  (pantallazos o correos)                                                                                            
IV trimestre: puesta en producción del aplicativo (pantallazos o correos)</t>
  </si>
  <si>
    <t>Entregar insumos a los participantes del programa Tiendas para la Gente 2020  (Rezago 2021)</t>
  </si>
  <si>
    <t xml:space="preserve">Unidades productivas capitalizadas del programa Tiendas para la Gente 2020 (Rezago 2021) (Sistema Kokan o aplicativo que lo reemplace) </t>
  </si>
  <si>
    <t xml:space="preserve">III Trimestre: 353 Unidades productivas capitalizadas del programa Tiendas para la Gente 2020 (Rezago 2021) (Sistema Kokan o aplicativo que lo reemplace) </t>
  </si>
  <si>
    <t xml:space="preserve">III Trimestre: 5.329 unidades unidades productivas capitalizadas del programa Mi negocio región I intervención  2019-2020 (Sistema Kokan o aplicativo que lo reemplace) </t>
  </si>
  <si>
    <t>II trimestre, 632 unidades productivas capitalizadas del  programa Mi negocio raizal 2021 del proyecto “Reactivación Económica Express en el Archipiélago de San Andrés, Providencia y Santa Catalina”. (Sistema de información Kokan o aplicativo que lo reemplace)</t>
  </si>
  <si>
    <t>II trimestre 97 unidades productivas vinculadas  a través de la ruta "atención especial al pueblo Rrom" 2021 (Sistema de información Kokan o sistema que lo reemplace)</t>
  </si>
  <si>
    <t>IV trimestre 97 unidades productivas  capitalizadas a través de la ruta "atención especial al pueblo Rrom" 2021 (Sistema de información Kokan o sistema que lo reemplace)</t>
  </si>
  <si>
    <t>IV trimestre 183 unidades productivas vinculadas  a través de la ruta "atención especial al pueblo Rrom" 2022 (Sistema de información Kokan o sistema que lo reemplace)</t>
  </si>
  <si>
    <t>I trimestre: 3.823 hogares vinculados  al programa IRACA intervención 2021 - 2022</t>
  </si>
  <si>
    <t>I trimestre: 3727 hogares con recursos asignados para la implementación del componente de Seguridad alimentaria del programa IRACA intervención 2021 - 2022
II trimestre:2.947 hogares con recursos asignados para la implementación del componente de Seguridad alimentaria del programa IRACA intervención 2021 - 2022</t>
  </si>
  <si>
    <t>IV trimestre:  plan de acción  de mejoramiento implementado</t>
  </si>
  <si>
    <t>I Trimestre: 1 ciclo operativo realizado
II Trimestre: 2 ciclos operativos realizados
III Trimestre: 1 ciclos operativos realizados
IV Trimestre : 2 ciclos operativos realizados</t>
  </si>
  <si>
    <t>I Trimestre: 1 ciclo operativo realizado
II Trimestre: 1 ciclos operativos realizados
III Trimestre: 1 ciclos operativos realizados
IV Trimestre : 6 ciclos operativos realizados</t>
  </si>
  <si>
    <t>I Trimestre: 3 ciclos operativos realizados
II Trimestre:3 ciclos operativos realizados
III Trimestre: 3 ciclos operativos realizados
IV Trimestre : 3 ciclos operativos realizados</t>
  </si>
  <si>
    <t>I Trimestre: 1105
II Trimestre:2210
III Trimestre: 1105
IV Trimestre: 2210</t>
  </si>
  <si>
    <t>I Trimestre: 1105
II Trimestre: 884
III Trimestre:  994
IV Trimestre: 995</t>
  </si>
  <si>
    <t>I trimestre:  10% de los municipios con acciones de oferta complementarias
II Trimestre : 20% de los municipios con acciones de oferta complementarias
III Trimestre : 20% de los municipios con acciones de oferta complementarias
IV Trimestre: 20% de los municipios con acciones de oferta complementarias</t>
  </si>
  <si>
    <t>Vincular a los participantes de la intervención "atención especial al pueblo Rrom" 2022</t>
  </si>
  <si>
    <t>II trimestre: 2050 hogares con proyecto productivo para el auto consumo implementados
III trimestre: 1562 hogares con proyecto productivo para el auto consumo implementados
IV trimestre: 5317 hogares con proyecto productivo para el auto consumo implementados</t>
  </si>
  <si>
    <t>II trimestre: 2050 hogares con proyecto productivo comunitarios implementados
III trimestre: 1562 hogares con proyecto productivo comunitarios implementados
IV trimestre: 5317 hogares con proyecto productivo comunitarios implementados</t>
  </si>
  <si>
    <t>II trimestre: 2050 hogares con proyecto sociales comunitarios implementados
III trimestre: 1562 hogares con proyecto sociales comunitarios implementados
IV trimestre:5317 hogares con proyecto sociales comunitarios implementados</t>
  </si>
  <si>
    <t>III trimestre: 13,763 hogares Atendidos en el componente "Vivir Mi Casa" de la intervención VIII del programa FEST (2021-2022) con la entrega de incentivo económico, y registrados en sistema KOKAN o el que lo reemplace
IV trimestre: 13763 hogares Atendidos en el componente "Vivir Mi Casa" de la intervención VIII del programa FEST (2021-2022) con la entrega de incentivo económico, y registrados en sistema KOKAN o el que lo reemplace</t>
  </si>
  <si>
    <t xml:space="preserve">I trimestre: 4077 hogares  víctimas de desplazamiento forzado (retornados o reubicados) vinculados al Programa FEST intervención VIII  (Sistema Kokan o aplicativo que lo reemplace) 
II trimestre:4076 hogares  víctimas de desplazamiento forzado (retornados o reubicados) vinculados al Programa FEST intervención VIII  (Sistema Kokan o aplicativo que lo reemplace) </t>
  </si>
  <si>
    <t>II trimestre: 13,763 hogares Atendidos con el componente "Seguridad Alimentaria" de la intervención VIII del programa FEST
III trimestre: 13763 hogares Atendidos con el componente "Seguridad Alimentaria" de la intervención VIII del programa FEST</t>
  </si>
  <si>
    <t>Articular las socializaciones a los equipos de las direcciones regionales, de los procesos correspondientes a los programas que se ejecutarán en el territorio, en el marco de la difusión de gestión del conocimiento.</t>
  </si>
  <si>
    <t>20	MAGDALENA MEDIO</t>
  </si>
  <si>
    <t>21	URABÁ</t>
  </si>
  <si>
    <t>22	ANTIOQUIA</t>
  </si>
  <si>
    <t>23	ATLÁNTICO</t>
  </si>
  <si>
    <t>24	BOGOTÁ</t>
  </si>
  <si>
    <t>25	BOLÍVAR</t>
  </si>
  <si>
    <t>26	BOYACÁ</t>
  </si>
  <si>
    <t>27	CALDAS</t>
  </si>
  <si>
    <t>28	CAQUETÁ</t>
  </si>
  <si>
    <t>29	CAUCA</t>
  </si>
  <si>
    <t>30	CESAR</t>
  </si>
  <si>
    <t>31	CÓRDOBA</t>
  </si>
  <si>
    <t>32	CUNDINAMARCA</t>
  </si>
  <si>
    <t>33	CHOCÓ</t>
  </si>
  <si>
    <t>34	HUILA</t>
  </si>
  <si>
    <t>35	LA GUAJIRA</t>
  </si>
  <si>
    <t>36	MAGDALENA</t>
  </si>
  <si>
    <t>37	META</t>
  </si>
  <si>
    <t>38	NARIÑO</t>
  </si>
  <si>
    <t>39	NORTE DE SANTANDER</t>
  </si>
  <si>
    <t>40	QUINDÍO</t>
  </si>
  <si>
    <t>41	RISARALDA</t>
  </si>
  <si>
    <t>42	SANTANDER</t>
  </si>
  <si>
    <t>43	SUCRE</t>
  </si>
  <si>
    <t>44	TOLIMA</t>
  </si>
  <si>
    <t>45	VALLE</t>
  </si>
  <si>
    <t>46	ARAUCA</t>
  </si>
  <si>
    <t>47	CASANARE</t>
  </si>
  <si>
    <t>48	PUTUMAYO</t>
  </si>
  <si>
    <t>49	SAN ANDRÉS</t>
  </si>
  <si>
    <t>50	AMAZONAS</t>
  </si>
  <si>
    <t>51	GUAINÍA</t>
  </si>
  <si>
    <t>52	GUAVIARE</t>
  </si>
  <si>
    <t>53	VAUPÉS</t>
  </si>
  <si>
    <t>54	VICHADA</t>
  </si>
  <si>
    <t>ESTRATEGIAS ESTRATEGICAS</t>
  </si>
  <si>
    <r>
      <t xml:space="preserve">1. Las </t>
    </r>
    <r>
      <rPr>
        <i/>
        <sz val="12"/>
        <color rgb="FF000000"/>
        <rFont val="Calibri"/>
      </rPr>
      <t xml:space="preserve">estrategias de acompañamiento a los hogares y comunidades </t>
    </r>
    <r>
      <rPr>
        <sz val="12"/>
        <color rgb="FF000000"/>
        <rFont val="Calibri"/>
      </rPr>
      <t>en pobreza se rediseñan y fortalecen para la priorización de oferta social del Estado.</t>
    </r>
  </si>
  <si>
    <r>
      <t xml:space="preserve">2. Los </t>
    </r>
    <r>
      <rPr>
        <i/>
        <sz val="12"/>
        <color rgb="FF000000"/>
        <rFont val="Calibri"/>
      </rPr>
      <t>programas de transferencias monetarias</t>
    </r>
    <r>
      <rPr>
        <sz val="12"/>
        <color rgb="FF000000"/>
        <rFont val="Calibri"/>
      </rPr>
      <t xml:space="preserve"> se rediseñan y/o ajustan, atendiendo prioritariamente población en pobreza.</t>
    </r>
  </si>
  <si>
    <r>
      <t xml:space="preserve">3. La </t>
    </r>
    <r>
      <rPr>
        <i/>
        <sz val="12"/>
        <color rgb="FF000000"/>
        <rFont val="Calibri"/>
      </rPr>
      <t xml:space="preserve">oferta de inclusión productiva </t>
    </r>
    <r>
      <rPr>
        <sz val="12"/>
        <color rgb="FF000000"/>
        <rFont val="Calibri"/>
      </rPr>
      <t>contribuye a la reactivación económica de población en pobreza, pobreza extrema y/o víctima del desplazamiento forzado</t>
    </r>
  </si>
  <si>
    <r>
      <t xml:space="preserve">4. Los </t>
    </r>
    <r>
      <rPr>
        <i/>
        <sz val="12"/>
        <color rgb="FF000000"/>
        <rFont val="Calibri"/>
      </rPr>
      <t xml:space="preserve">proyectos de infraestructura social, productiva y hábitat </t>
    </r>
    <r>
      <rPr>
        <sz val="12"/>
        <color rgb="FF000000"/>
        <rFont val="Calibri"/>
      </rPr>
      <t>benefician a comunidades en pobreza y vulnerabilidad en el marco de la ruta para superación de la pobreza, contribuyendo a la reactivación económica</t>
    </r>
  </si>
  <si>
    <r>
      <t xml:space="preserve">5. Prosperidad Social </t>
    </r>
    <r>
      <rPr>
        <i/>
        <sz val="12"/>
        <color rgb="FF000000"/>
        <rFont val="Calibri"/>
      </rPr>
      <t xml:space="preserve">posiciona su liderazgo en la articulación de la oferta </t>
    </r>
    <r>
      <rPr>
        <sz val="12"/>
        <color rgb="FF000000"/>
        <rFont val="Calibri"/>
      </rPr>
      <t>social del Estado en el marco de la Ruta para la superación de la pobreza y la Mesa de Equidad.</t>
    </r>
  </si>
  <si>
    <r>
      <t xml:space="preserve">6. </t>
    </r>
    <r>
      <rPr>
        <i/>
        <sz val="12"/>
        <color rgb="FF000000"/>
        <rFont val="Calibri"/>
      </rPr>
      <t xml:space="preserve">Equidad Digital </t>
    </r>
    <r>
      <rPr>
        <sz val="12"/>
        <color rgb="FF000000"/>
        <rFont val="Calibri"/>
      </rPr>
      <t>se consolida como la plataforma de información del sector garantizando interoperabilidad con otros sistemas y fuentes de datos.</t>
    </r>
  </si>
  <si>
    <r>
      <t xml:space="preserve">7. Prosperidad Social, </t>
    </r>
    <r>
      <rPr>
        <i/>
        <sz val="12"/>
        <color rgb="FF000000"/>
        <rFont val="Calibri"/>
      </rPr>
      <t xml:space="preserve">enfocada en el fortalecimiento de su planeación, gestión y regionalización, articula la Ruta de Superación de la pobreza </t>
    </r>
    <r>
      <rPr>
        <sz val="12"/>
        <color rgb="FF000000"/>
        <rFont val="Calibri"/>
      </rPr>
      <t xml:space="preserve">en su modelo de operación por procesos, en el marco del Modelo Integrado de Planeación y Gestión -MIPG </t>
    </r>
  </si>
  <si>
    <t>2. Los programas de transferencias monetarias se rediseñan y/o ajustan, atendiendo prioritariamente población en pobreza.</t>
  </si>
  <si>
    <t>5. Prosperidad Social posiciona su liderazgo en la articulación de la oferta social del Estado en el marco de la Ruta para la superación de la pobreza y la Mesa de Equidad.</t>
  </si>
  <si>
    <t>7. Prosperidad Social, enfocada en el fortalecimiento de su  planeación, gestión y regionalización, articula la Ruta de Superación de la pobreza en su modelo de operación por procesos, en el marco del Modelo Integrado de Planeación y Gestión -MIPG_x0002_</t>
  </si>
  <si>
    <t>OBJETIVOS ESTRATÉGICOS</t>
  </si>
  <si>
    <t>Cuenta de ACTIVIDADES</t>
  </si>
  <si>
    <t xml:space="preserve">CANTIDAD PRODUCTOS </t>
  </si>
  <si>
    <t>OBJETIVOS Y ESTRATEGIAS</t>
  </si>
  <si>
    <t>PESO POR PRODUCTO</t>
  </si>
  <si>
    <t>peso por estrategia</t>
  </si>
  <si>
    <t>ponderación por estrategia</t>
  </si>
  <si>
    <t>porcentaje de peso por objetivo</t>
  </si>
  <si>
    <t>responsable</t>
  </si>
  <si>
    <t>Mónica Viviana Peinado Aponte</t>
  </si>
  <si>
    <t>Manuel Eduardo Castillo Guzmán</t>
  </si>
  <si>
    <t>Amanda Rocio Calao Castañeda</t>
  </si>
  <si>
    <t>Robbie Vega Devia</t>
  </si>
  <si>
    <t>Robert Alirio Rivera Zapata</t>
  </si>
  <si>
    <t>Marelva Maria Silgado Berna</t>
  </si>
  <si>
    <t>Jose David Bernal Palacio</t>
  </si>
  <si>
    <t>Gabriel Hernando Cano Sanchez</t>
  </si>
  <si>
    <t>Antonio De Jesus Barandica Acendra</t>
  </si>
  <si>
    <t>Martha Ines Ospino</t>
  </si>
  <si>
    <t>Allison Gonzalez Castillo</t>
  </si>
  <si>
    <t>Lilia Mantilla Gaitan</t>
  </si>
  <si>
    <t>Juan Mario Hernandez Perez</t>
  </si>
  <si>
    <t>Anibal Eduardo Jimenez Villalba</t>
  </si>
  <si>
    <t>Hector Osbaldo Avila Rodriguez</t>
  </si>
  <si>
    <t>Aldemar Garcia Riano</t>
  </si>
  <si>
    <t>Karen Liliana Suarez Giraldo</t>
  </si>
  <si>
    <t>Juan Carlos Callejas Aristizabal</t>
  </si>
  <si>
    <t>Jhon Schneider Vargas Cuellar</t>
  </si>
  <si>
    <t>Edinson Rojas Villegas</t>
  </si>
  <si>
    <t>Olga Jimena Lehmann Paz</t>
  </si>
  <si>
    <t>Andrea Prado</t>
  </si>
  <si>
    <t>William Rafael Morales Misatt</t>
  </si>
  <si>
    <t>Angel Pedrozo Morales</t>
  </si>
  <si>
    <t>Clara Eugenia Ramos Alvarez</t>
  </si>
  <si>
    <t>Juan Manuel Salamanca Gonzalez</t>
  </si>
  <si>
    <t>Ricardo Antonio Giraldo Gomez</t>
  </si>
  <si>
    <t>Claudia Patricia Pisso Sandoval</t>
  </si>
  <si>
    <t>Dario Blandon Caicedo</t>
  </si>
  <si>
    <t>Manlio Enrique Gamboa Dediego</t>
  </si>
  <si>
    <t>Dora Maria Artunduaga Florez</t>
  </si>
  <si>
    <t xml:space="preserve">Leonardo Caycedo Diaz </t>
  </si>
  <si>
    <t>Alvaro Iguaran Mazeneth</t>
  </si>
  <si>
    <t>Carmen Milena Daza Gnecco</t>
  </si>
  <si>
    <t>Hernando Antonio Henriquez Pinedo</t>
  </si>
  <si>
    <t>Vera Judith Deluque Daniels</t>
  </si>
  <si>
    <t>Aldemar Armando Baquero Bonilla</t>
  </si>
  <si>
    <t>Angela Milena Romero Moreno</t>
  </si>
  <si>
    <t>Martha Chaves Zambrano</t>
  </si>
  <si>
    <t>Emperatriz Misse Millan</t>
  </si>
  <si>
    <t>Luis Carlos Sepulveda Bermonth</t>
  </si>
  <si>
    <t>Maria del Carmen Aguirre Botero</t>
  </si>
  <si>
    <t>Fersain Alcalde Toquica</t>
  </si>
  <si>
    <t>Duverley Ramirez Quina</t>
  </si>
  <si>
    <t>Alfonso Bonilla Cardona</t>
  </si>
  <si>
    <t>Luz Elena Torres Molina</t>
  </si>
  <si>
    <t>Jaime Alberto Rueda Diaz</t>
  </si>
  <si>
    <t>Alejandra Parody Martinez</t>
  </si>
  <si>
    <t>Luz Stella Varon Ruiz</t>
  </si>
  <si>
    <t>Diego Fernando Arias Solarte</t>
  </si>
  <si>
    <t>Harvey Nazario Escarria Aragon</t>
  </si>
  <si>
    <t>Luz Marina Gomez Niño</t>
  </si>
  <si>
    <t>Ana Maria Perez Torres</t>
  </si>
  <si>
    <t>Lina Patricia Parra Perez</t>
  </si>
  <si>
    <t>Betty Carolina Ramirez Ospino</t>
  </si>
  <si>
    <t>Orlando Esteban Davila Gonzalez</t>
  </si>
  <si>
    <t>Edison Ruben Buesaquillo Lopez</t>
  </si>
  <si>
    <t>Wilfred Lever Orozco</t>
  </si>
  <si>
    <t>Eduardo Omar Bernard Bent</t>
  </si>
  <si>
    <t>Leidy Johana Neira Duque</t>
  </si>
  <si>
    <t>Hermes Horacio Hoyos Ruz</t>
  </si>
  <si>
    <t>Hector Alonso Montenegro Zambrano</t>
  </si>
  <si>
    <t>Sneyder Garcia Mejia</t>
  </si>
  <si>
    <t>Carlos Heraldo Moreno Jimenez</t>
  </si>
  <si>
    <t>Maria Yenid Coronado Rodriguez</t>
  </si>
  <si>
    <t>María Isabel Narváez Valencia</t>
  </si>
  <si>
    <t>Luis Antonio Robledo Valbuena</t>
  </si>
  <si>
    <t>Fabio Alvarez Suikan</t>
  </si>
  <si>
    <t>Adriana Maria Gutierrez</t>
  </si>
  <si>
    <t>Luz Angela Vasquez</t>
  </si>
  <si>
    <t>Liz Milena Garcia Rodríguez</t>
  </si>
  <si>
    <t>Mónica Valbuena Useche</t>
  </si>
  <si>
    <t>Lucy Edrey Acevedo Meneses</t>
  </si>
  <si>
    <t xml:space="preserve">Nidia Isabel Rodríguez Salazar
</t>
  </si>
  <si>
    <t>John Freddy Cangrejo</t>
  </si>
  <si>
    <t>Clara Marcela Chaparro</t>
  </si>
  <si>
    <t>Jose Guillermo Rodriguez Quinche</t>
  </si>
  <si>
    <t>Desarrollar las mesas sectoriales territoriales, de acuerdo con lo establecido en la resolución 2387 de 2021 para la articulación de las Entidades del Sector de la Inclusión Social en el territorio.</t>
  </si>
  <si>
    <t>Carlos Javier Mendez</t>
  </si>
  <si>
    <t>Talleres de sensibilización realizados</t>
  </si>
  <si>
    <t>Auditorías internas gestión</t>
  </si>
  <si>
    <t>plan anual de auditorías, asesorías, acompañamiento</t>
  </si>
  <si>
    <t>1 plan anual de auditorías, asesorías, acompañamiento</t>
  </si>
  <si>
    <t>I trimestre 90 contenidos producidos y gestión para publicación en medios.
II trimestre 130 contenidos producidos y gestión para publicación en medios.
III trimestre 120 contenidos producidos y gestión para publicación en medios.
IV trimestre 100 contenidos producidos y gestión para publicación en medios.</t>
  </si>
  <si>
    <t xml:space="preserve">II trimestre 2 sesiones de intercambio de conocimiento realizadas con lista de Asistencia.
III trimestre 1 sesión de intercambio de conocimiento realizada con lista de Asistencia.
IV trimestre 1 sesión de intercambio de conocimiento realizada con lista de Asistencia.
</t>
  </si>
  <si>
    <t>I  trimestre - se catalogará (base de datos diligenciada) ejemplares de material bibliográfico conforme al Plan de Trabajo establecido.
II trimestre - se catalogará (base de datos diligenciada) ejemplares de material bibliográfico conforme al Plan de Trabajo establecido.
III  trimestre - se catalogará (base de datos diligenciada) ejemplares de material bibliográfico conforme al Plan de Trabajo establecido.
IV  trimestre - se catalogará (base de datos diligenciada) ejemplares de material bibliográfico conforme al Plan de Trabajo establecido.</t>
  </si>
  <si>
    <t>I TRIM: Corte febrero - Correo de informe ejecutivo a los directivos (Correos y presentaciones a la Alta Dirección que incluyen los informes y cuadros de control.)
II TRIM: Corte mayo - Correo de informe ejecutivo a los directivos (Correos y presentaciones a la Alta Dirección que incluyen los informes y cuadros de control.)
III TRIM: Corte agosto -  Correo de informe ejecutivo a los directivos (Correos y presentaciones a la Alta Dirección que incluyen los informes y cuadros de control.)
IV TRIM: Corte noviembre - Correo de informe ejecutivo a los directivos (Correos y presentaciones a la Alta Dirección que incluyen los informes y cuadros de control.)</t>
  </si>
  <si>
    <t>IV trim: 86.286 hogares reportados en el Sistema Kokan o aplicativo que lo reemplace, de intervención 2021 - 2022.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</si>
</sst>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yy;@"/>
    <numFmt numFmtId="165" formatCode="0.0%"/>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Arial"/>
      <family val="2"/>
    </font>
    <font>
      <b/>
      <sz val="12"/>
      <color rgb="FF000000"/>
      <name val="Calibri"/>
    </font>
    <font>
      <sz val="12"/>
      <color rgb="FF000000"/>
      <name val="Calibri"/>
    </font>
    <font>
      <i/>
      <sz val="12"/>
      <color rgb="FF000000"/>
      <name val="Calibri"/>
    </font>
    <font>
      <sz val="11"/>
      <name val="Calibri"/>
      <family val="2"/>
    </font>
    <font>
      <sz val="11"/>
      <color rgb="FF000000"/>
      <name val="Calibri"/>
      <family val="2"/>
      <scheme val="minor"/>
    </font>
    <font>
      <b/>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medium">
        <color rgb="FF4472C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1" fontId="2" fillId="0" borderId="0" applyFont="0" applyFill="0" applyBorder="0" applyAlignment="0" applyProtection="0"/>
    <xf numFmtId="9" fontId="2" fillId="0" borderId="0" applyFont="0" applyFill="0" applyBorder="0" applyAlignment="0" applyProtection="0"/>
  </cellStyleXfs>
  <cellXfs count="85">
    <xf numFmtId="0" fontId="0" fillId="0" borderId="0" xfId="0"/>
    <xf numFmtId="0" fontId="0" fillId="0" borderId="0" xfId="0" applyAlignment="1">
      <alignment horizontal="center"/>
    </xf>
    <xf numFmtId="0" fontId="0" fillId="0" borderId="0" xfId="0" applyAlignment="1"/>
    <xf numFmtId="0" fontId="0" fillId="0" borderId="0" xfId="0" pivotButton="1"/>
    <xf numFmtId="0" fontId="0" fillId="0" borderId="0" xfId="0" applyAlignment="1">
      <alignment horizontal="left"/>
    </xf>
    <xf numFmtId="0" fontId="1" fillId="0" borderId="0" xfId="0" applyFont="1" applyAlignment="1"/>
    <xf numFmtId="0" fontId="0" fillId="0" borderId="0" xfId="0" applyAlignment="1">
      <alignment wrapText="1"/>
    </xf>
    <xf numFmtId="41" fontId="0" fillId="0" borderId="0" xfId="1" applyFont="1" applyAlignment="1">
      <alignment horizontal="center"/>
    </xf>
    <xf numFmtId="164" fontId="0" fillId="0" borderId="0" xfId="0" applyNumberFormat="1" applyAlignment="1"/>
    <xf numFmtId="0" fontId="0" fillId="0" borderId="0" xfId="0" applyFill="1" applyAlignment="1"/>
    <xf numFmtId="0" fontId="0" fillId="2" borderId="0" xfId="0" applyFill="1" applyAlignment="1"/>
    <xf numFmtId="0" fontId="0" fillId="0" borderId="1" xfId="0" applyFill="1" applyBorder="1" applyAlignment="1"/>
    <xf numFmtId="0" fontId="0" fillId="0" borderId="1" xfId="0" applyFill="1" applyBorder="1" applyAlignment="1">
      <alignment wrapText="1"/>
    </xf>
    <xf numFmtId="41" fontId="0" fillId="0" borderId="1" xfId="1" applyFont="1" applyFill="1" applyBorder="1" applyAlignment="1">
      <alignment horizontal="center"/>
    </xf>
    <xf numFmtId="164" fontId="0" fillId="0" borderId="1" xfId="0" applyNumberFormat="1" applyFill="1" applyBorder="1" applyAlignment="1"/>
    <xf numFmtId="0" fontId="0" fillId="0" borderId="1" xfId="0" applyFill="1" applyBorder="1" applyAlignment="1">
      <alignment horizontal="center"/>
    </xf>
    <xf numFmtId="0" fontId="1" fillId="0" borderId="1" xfId="0" applyFont="1" applyFill="1" applyBorder="1" applyAlignment="1"/>
    <xf numFmtId="0" fontId="1" fillId="0" borderId="1" xfId="0" applyFont="1" applyFill="1" applyBorder="1" applyAlignment="1">
      <alignment wrapText="1"/>
    </xf>
    <xf numFmtId="41" fontId="1" fillId="0" borderId="1" xfId="1" applyFont="1" applyFill="1" applyBorder="1" applyAlignment="1">
      <alignment horizontal="center"/>
    </xf>
    <xf numFmtId="164" fontId="1" fillId="0" borderId="1" xfId="0" applyNumberFormat="1" applyFont="1" applyFill="1" applyBorder="1" applyAlignment="1"/>
    <xf numFmtId="0" fontId="1" fillId="0" borderId="1" xfId="0" applyFont="1" applyFill="1" applyBorder="1" applyAlignment="1">
      <alignment horizontal="center"/>
    </xf>
    <xf numFmtId="41" fontId="0" fillId="0" borderId="1" xfId="1" applyFont="1" applyFill="1" applyBorder="1" applyAlignment="1">
      <alignment horizontal="center" wrapText="1"/>
    </xf>
    <xf numFmtId="0" fontId="0" fillId="0" borderId="1" xfId="0" applyFill="1" applyBorder="1" applyAlignment="1">
      <alignment horizontal="center" wrapText="1"/>
    </xf>
    <xf numFmtId="9" fontId="0" fillId="0" borderId="1" xfId="1" applyNumberFormat="1" applyFont="1" applyFill="1" applyBorder="1" applyAlignment="1">
      <alignment horizontal="center"/>
    </xf>
    <xf numFmtId="10" fontId="0" fillId="0" borderId="1" xfId="2" applyNumberFormat="1" applyFont="1" applyFill="1" applyBorder="1" applyAlignment="1">
      <alignment wrapText="1"/>
    </xf>
    <xf numFmtId="0" fontId="3" fillId="0" borderId="1" xfId="0" applyFont="1" applyFill="1" applyBorder="1" applyAlignment="1">
      <alignment vertical="center" wrapText="1"/>
    </xf>
    <xf numFmtId="0" fontId="0" fillId="0" borderId="1" xfId="0" applyFont="1" applyFill="1" applyBorder="1" applyAlignment="1">
      <alignment vertical="center" wrapText="1"/>
    </xf>
    <xf numFmtId="0" fontId="4" fillId="0" borderId="2" xfId="0" applyFont="1" applyBorder="1" applyAlignment="1">
      <alignment horizontal="left" wrapText="1" readingOrder="1"/>
    </xf>
    <xf numFmtId="0" fontId="5" fillId="0" borderId="0" xfId="0" applyFont="1" applyAlignment="1">
      <alignment horizontal="left" wrapText="1" readingOrder="1"/>
    </xf>
    <xf numFmtId="0" fontId="0" fillId="0" borderId="0" xfId="0" pivotButton="1" applyAlignment="1">
      <alignment wrapText="1"/>
    </xf>
    <xf numFmtId="0" fontId="0" fillId="0" borderId="0" xfId="0" applyAlignment="1">
      <alignment horizontal="left" wrapText="1"/>
    </xf>
    <xf numFmtId="0" fontId="0" fillId="0" borderId="0" xfId="0" applyNumberFormat="1" applyAlignment="1">
      <alignment wrapText="1"/>
    </xf>
    <xf numFmtId="9" fontId="0" fillId="0" borderId="0" xfId="0" applyNumberFormat="1"/>
    <xf numFmtId="0" fontId="0" fillId="3" borderId="1" xfId="0" applyFill="1" applyBorder="1" applyAlignment="1"/>
    <xf numFmtId="0" fontId="0" fillId="3" borderId="1" xfId="0" applyFill="1" applyBorder="1" applyAlignment="1">
      <alignment wrapText="1"/>
    </xf>
    <xf numFmtId="41" fontId="0" fillId="3" borderId="1" xfId="1" applyFont="1" applyFill="1" applyBorder="1" applyAlignment="1">
      <alignment horizontal="center"/>
    </xf>
    <xf numFmtId="164" fontId="0" fillId="3" borderId="1" xfId="0" applyNumberFormat="1" applyFill="1" applyBorder="1" applyAlignment="1"/>
    <xf numFmtId="0" fontId="0" fillId="3" borderId="1" xfId="0" applyFill="1" applyBorder="1" applyAlignment="1">
      <alignment horizontal="center"/>
    </xf>
    <xf numFmtId="10" fontId="0" fillId="0" borderId="0" xfId="0" applyNumberFormat="1"/>
    <xf numFmtId="165" fontId="0" fillId="0" borderId="0" xfId="0" applyNumberFormat="1"/>
    <xf numFmtId="0" fontId="1" fillId="0" borderId="0" xfId="0" applyFont="1"/>
    <xf numFmtId="0" fontId="0" fillId="0" borderId="5" xfId="0" applyFill="1" applyBorder="1" applyAlignment="1">
      <alignment wrapText="1"/>
    </xf>
    <xf numFmtId="0" fontId="7" fillId="3" borderId="1" xfId="0" applyFont="1" applyFill="1" applyBorder="1" applyAlignment="1">
      <alignment wrapText="1"/>
    </xf>
    <xf numFmtId="0" fontId="0" fillId="3" borderId="5" xfId="0" applyFill="1" applyBorder="1" applyAlignment="1"/>
    <xf numFmtId="0" fontId="0" fillId="3" borderId="5" xfId="0" applyFill="1" applyBorder="1" applyAlignment="1">
      <alignment wrapText="1"/>
    </xf>
    <xf numFmtId="0" fontId="0" fillId="0" borderId="5" xfId="0" applyFill="1" applyBorder="1" applyAlignment="1"/>
    <xf numFmtId="41" fontId="0" fillId="0" borderId="5" xfId="1" applyFont="1" applyFill="1" applyBorder="1" applyAlignment="1">
      <alignment horizontal="center"/>
    </xf>
    <xf numFmtId="164" fontId="0" fillId="0" borderId="5" xfId="0" applyNumberFormat="1" applyFill="1" applyBorder="1" applyAlignment="1"/>
    <xf numFmtId="0" fontId="0" fillId="0" borderId="5" xfId="0" applyFill="1" applyBorder="1" applyAlignment="1">
      <alignment horizontal="center"/>
    </xf>
    <xf numFmtId="0" fontId="0" fillId="0" borderId="1" xfId="0" applyBorder="1" applyAlignment="1"/>
    <xf numFmtId="0" fontId="0" fillId="0" borderId="0" xfId="0" applyAlignment="1">
      <alignment vertical="top" wrapText="1"/>
    </xf>
    <xf numFmtId="10" fontId="0" fillId="0" borderId="1" xfId="0" applyNumberFormat="1" applyFill="1" applyBorder="1" applyAlignment="1">
      <alignment horizontal="center" vertical="center"/>
    </xf>
    <xf numFmtId="9" fontId="0" fillId="0" borderId="5" xfId="0" applyNumberFormat="1" applyFill="1" applyBorder="1" applyAlignment="1">
      <alignment horizontal="center" vertical="center"/>
    </xf>
    <xf numFmtId="0" fontId="1" fillId="0" borderId="1" xfId="0" applyFont="1" applyFill="1" applyBorder="1" applyAlignment="1">
      <alignment horizontal="center" vertical="center"/>
    </xf>
    <xf numFmtId="0" fontId="0" fillId="0" borderId="0" xfId="0" applyAlignment="1">
      <alignment horizontal="center" vertical="center"/>
    </xf>
    <xf numFmtId="10" fontId="0" fillId="0" borderId="0" xfId="2" applyNumberFormat="1" applyFont="1"/>
    <xf numFmtId="0" fontId="8" fillId="3" borderId="1" xfId="0" applyFont="1" applyFill="1" applyBorder="1" applyAlignment="1">
      <alignment vertical="center" wrapText="1"/>
    </xf>
    <xf numFmtId="0" fontId="0" fillId="0" borderId="1" xfId="0" applyBorder="1" applyAlignment="1">
      <alignment horizontal="left" vertical="top" wrapText="1"/>
    </xf>
    <xf numFmtId="0" fontId="9" fillId="0" borderId="1" xfId="0" applyFont="1" applyFill="1" applyBorder="1" applyAlignment="1">
      <alignment wrapText="1"/>
    </xf>
    <xf numFmtId="0" fontId="10" fillId="0" borderId="5" xfId="0" applyFont="1" applyFill="1" applyBorder="1" applyAlignment="1">
      <alignment wrapText="1"/>
    </xf>
    <xf numFmtId="0" fontId="10" fillId="0" borderId="1" xfId="0" applyFont="1" applyFill="1" applyBorder="1" applyAlignment="1">
      <alignment wrapText="1"/>
    </xf>
    <xf numFmtId="0" fontId="10" fillId="3" borderId="1" xfId="0" applyFont="1" applyFill="1" applyBorder="1" applyAlignment="1">
      <alignment wrapText="1"/>
    </xf>
    <xf numFmtId="0" fontId="10" fillId="0" borderId="0" xfId="0" applyFont="1" applyAlignment="1">
      <alignment wrapText="1"/>
    </xf>
    <xf numFmtId="0" fontId="10" fillId="0" borderId="0" xfId="0" applyFont="1"/>
    <xf numFmtId="0" fontId="10" fillId="3" borderId="5" xfId="0" applyFont="1" applyFill="1" applyBorder="1" applyAlignment="1">
      <alignment wrapText="1"/>
    </xf>
    <xf numFmtId="9" fontId="0" fillId="0" borderId="1" xfId="0" applyNumberFormat="1" applyFill="1" applyBorder="1" applyAlignment="1">
      <alignment horizontal="center" vertical="center"/>
    </xf>
    <xf numFmtId="0" fontId="0" fillId="0" borderId="1" xfId="0" applyFill="1" applyBorder="1" applyAlignment="1">
      <alignment horizontal="center" vertical="center"/>
    </xf>
    <xf numFmtId="9" fontId="0" fillId="0" borderId="3" xfId="0" applyNumberFormat="1" applyFill="1" applyBorder="1" applyAlignment="1">
      <alignment horizontal="center" vertical="center" wrapText="1"/>
    </xf>
    <xf numFmtId="9" fontId="0" fillId="0" borderId="4" xfId="0" applyNumberFormat="1" applyFill="1" applyBorder="1" applyAlignment="1">
      <alignment horizontal="center" vertical="center" wrapText="1"/>
    </xf>
    <xf numFmtId="9" fontId="0" fillId="0" borderId="5" xfId="0" applyNumberFormat="1" applyFill="1" applyBorder="1" applyAlignment="1">
      <alignment horizontal="center" vertical="center" wrapText="1"/>
    </xf>
    <xf numFmtId="10" fontId="0" fillId="3" borderId="3" xfId="0" applyNumberFormat="1"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9" fontId="0" fillId="0" borderId="3" xfId="0" applyNumberForma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10" fontId="0" fillId="0" borderId="3" xfId="0" applyNumberFormat="1" applyFill="1" applyBorder="1" applyAlignment="1">
      <alignment horizontal="center" vertical="center"/>
    </xf>
    <xf numFmtId="9" fontId="0" fillId="0" borderId="4" xfId="0" applyNumberFormat="1" applyFill="1" applyBorder="1" applyAlignment="1">
      <alignment horizontal="center" vertical="center"/>
    </xf>
    <xf numFmtId="9" fontId="0" fillId="0" borderId="5" xfId="0" applyNumberFormat="1" applyFill="1" applyBorder="1" applyAlignment="1">
      <alignment horizontal="center" vertical="center"/>
    </xf>
    <xf numFmtId="10" fontId="0" fillId="0" borderId="5" xfId="0" applyNumberFormat="1" applyFill="1" applyBorder="1" applyAlignment="1">
      <alignment horizontal="center" vertical="center"/>
    </xf>
    <xf numFmtId="10" fontId="0" fillId="0" borderId="4" xfId="0" applyNumberFormat="1" applyFill="1" applyBorder="1" applyAlignment="1">
      <alignment horizontal="center" vertical="center"/>
    </xf>
    <xf numFmtId="10" fontId="0" fillId="0" borderId="3" xfId="0" applyNumberFormat="1" applyFill="1" applyBorder="1" applyAlignment="1">
      <alignment horizontal="center" vertical="center" wrapText="1"/>
    </xf>
    <xf numFmtId="0" fontId="0" fillId="0" borderId="1" xfId="0" applyBorder="1" applyAlignment="1">
      <alignment horizontal="left" vertical="top" wrapText="1"/>
    </xf>
  </cellXfs>
  <cellStyles count="3">
    <cellStyle name="Millares [0]" xfId="1" builtinId="6"/>
    <cellStyle name="Normal" xfId="0" builtinId="0"/>
    <cellStyle name="Porcentaje" xfId="2" builtinId="5"/>
  </cellStyles>
  <dxfs count="7">
    <dxf>
      <alignment wrapText="1" indent="0"/>
    </dxf>
    <dxf>
      <alignment wrapText="1" indent="0"/>
    </dxf>
    <dxf>
      <alignment wrapText="1" indent="0"/>
    </dxf>
    <dxf>
      <alignment wrapText="1" indent="0"/>
    </dxf>
    <dxf>
      <alignment wrapText="1" indent="0"/>
    </dxf>
    <dxf>
      <alignment wrapText="1" indent="0"/>
    </dxf>
    <dxf>
      <alignment wrapText="1"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imedio/AppData/Local/Microsoft/Windows/INetCache/Content.Outlook/K72XLSBE/Formato%20de%20formulaci&#243;n%20del%20plan%20de%20acci&#243;n%20OCI%20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LISTAS"/>
      <sheetName val="GLOSARIO"/>
      <sheetName val="MIPG"/>
      <sheetName val="OBJ + ESTRAT"/>
    </sheetNames>
    <sheetDataSet>
      <sheetData sheetId="0" refreshError="1"/>
      <sheetData sheetId="1">
        <row r="11">
          <cell r="E11" t="str">
            <v>1.   Implementar la Ruta de superación de la pobreza a nivel institucional, impactando las dimensiones programáticas y de procesos de la Entidad.</v>
          </cell>
        </row>
        <row r="12">
          <cell r="E12" t="str">
            <v>2. Gestionar la oferta social de manera articulada a nivel interinstitucional, dirigida a la inclusión social y productiva de los hogares y las comunidades.</v>
          </cell>
        </row>
        <row r="13">
          <cell r="E13" t="str">
            <v>3. Liderar las políticas públicas de inclusión social orientadas a la superación de la pobreza y la equidad social.</v>
          </cell>
        </row>
      </sheetData>
      <sheetData sheetId="2" refreshError="1"/>
      <sheetData sheetId="3" refreshError="1"/>
      <sheetData sheetId="4"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Yenny%20garzon/Documents/oap/PLAN%20DE%20ACCION%202022/Consolidado%20PA%202022%20aprobado%20comite%2027ENERO2022%20FINAL.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Yenny%20garzon/AppData/Roaming/Microsoft/Excel/Copia%20de%20Consolidado%20PA%202022%20%2028.02%20(version%201).xlsb"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Emilio Imedio Villalobos" refreshedDate="44545.413931481482" createdVersion="7" refreshedVersion="7" minRefreshableVersion="3" recordCount="116" xr:uid="{E7DB53D1-9070-431A-8D91-00FF5F9C91DF}">
  <cacheSource type="worksheet">
    <worksheetSource ref="D1:D117" sheet="ajustes" r:id="rId2"/>
  </cacheSource>
  <cacheFields count="1">
    <cacheField name="ESTRATEGIAS PLAN ESTRATÉGICO INSTITUCIONAL" numFmtId="0">
      <sharedItems count="13">
        <s v="7. Prosperidad Social, enfocada en el fortalecimiento de su _x000a_planeación, gestión y regionalización, articula la Ruta de Superación _x000a_de la pobreza en su modelo de operación por procesos, en el marco _x000a_del Modelo Integrado de Planeación y Gestión -MIPG_x0002_"/>
        <s v="4. Los proyectos de infraestructura social, productiva y hábitat benefician a comunidades en pobreza y vulnerabilidad en el marco de la ruta para superación de la pobreza, contribuyendo a la reactivación económica"/>
        <s v="1. Las estrategias de acompañamiento a los hogares y comunidades en pobreza se rediseñan y fortalecen para la priorización de oferta social del Estado."/>
        <s v="6. Equidad Digital se consolida como la plataforma de información del sector garantizando interoperabilidad con otros sistemas y fuentes de datos."/>
        <s v="Implementación Ruta Superación de la Pobreza"/>
        <s v="7. Prosperidad Social, enfocada en el fortalecimiento de su_x000a_planeación, gestión y regionalización, articula la Ruta de Superación_x000a_de la pobreza en su modelo de operación por procesos, en el marco_x000a_del Modelo Integrado de Planeación y Gestión -MIPGI" u="1"/>
        <s v="Prosperidad Social, enfocada en el fortalecimiento de su_x000a_planeación, gestión y regionalización, articula la Ruta de Superación_x000a_de la pobreza en su modelo de operación por procesos, en el marco_x000a_del Modelo Integrado de Planeación y Gestión -MIPG" u="1"/>
        <s v="7. Prosperidad Social, enfocada en el fortalecimiento de su_x000a_planeación, gestión y regionalización, articula la Ruta de Superación_x000a_de la pobreza en su modelo de operación por procesos, en el marco_x000a_del Modelo Integrado de Planeación y Gestión -MIPG" u="1"/>
        <s v="7. Prosperidad Social, enfocada en el fortalecimiento de su planeación, gestión y regionalización, articula la Ruta de Superación de la pobreza en su modelo de operación por procesos, en el marco_x000a_del Modelo Integrado de Planeación y Gestión -MIPG" u="1"/>
        <s v="7. Prosperidad Social, enfocada en el fortalecimiento de su planeación, gestión y regionalización, articula la Ruta de Superación de la pobreza en su modelo de operación por procesos, en el marco del Modelo Integrado de Planeación y Gestión -MIPG" u="1"/>
        <s v="Prosperidad Social, enfocada en el fortalecimiento de su planeación, gestión y regionalización, articula la Ruta de Superación de la pobreza en su modelo de operación por procesos, en el marco del Modelo Integrado de Planeación y Gestión -MIPG-" u="1"/>
        <s v="7. Prosperidad social se ajusta a los procesos y cadenas de valor de la Ruta de Superación de la Pobreza, en un marco de Fortalecimiento de la Gestión y el desempeño institucional." u="1"/>
        <s v="7. Prosperidad Social, enfocada en el fortalecimiento de su planeación, gestión y regionalización, articula la Ruta de Superación de la pobreza en su modelo de operación por procesos, en el marco del Modelo Integrado de Planeación y Gestión -MIPG."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van Dario Fontecha Macana" refreshedDate="44620.393936458335" createdVersion="7" refreshedVersion="6" minRefreshableVersion="3" recordCount="462" xr:uid="{939F6DC2-E632-4549-A439-10991E6A1686}">
  <cacheSource type="worksheet">
    <worksheetSource ref="A1:Z463" sheet="base inicial" r:id="rId2"/>
  </cacheSource>
  <cacheFields count="26">
    <cacheField name="PROCESO" numFmtId="0">
      <sharedItems count="25">
        <s v="Evaluación Independiente"/>
        <s v="Gestión Financiera y Contable"/>
        <s v="Gestión Jurídica"/>
        <s v="Direccionamiento Estratégico"/>
        <s v="Evaluación de políticas, programas y proyectos"/>
        <s v="Implementación de políticas, programas y proyectos"/>
        <s v="Control Interno Disciplinario"/>
        <s v="Participación y Servicio al Ciudadano"/>
        <s v="Gobierno de las Tecnologías de la Información"/>
        <s v="Gestión Contractual"/>
        <s v="Comunicación Estratégica."/>
        <s v="Focalización, caracterización y gestión de acompañamiento poblacional y territorial."/>
        <s v="Gestión de Administración Logística"/>
        <s v="Gestión Documental"/>
        <s v="Información, conocimiento e innovación"/>
        <s v="Diseño y articulación de políticas, programas y proyectos"/>
        <s v="Gestión de Talento Humano"/>
        <s v="Seguimiento y Evaluación de Política" u="1"/>
        <s v="Implementación de políticas, programas y proyectos " u="1"/>
        <s v="Gobierno de tecnología de la Información" u="1"/>
        <s v="Implementación de políticas, programas y proyectos." u="1"/>
        <s v="Información, Conocimiento  e Innovación" u="1"/>
        <s v="INFORMACIÓN, CONOCIMIENTO E INNOVCION" u="1"/>
        <s v="Focalización, caracterización y gestión de  acompañamiento poblacional y territorial" u="1"/>
        <s v="Focalización, caracterización y gestión de acompañamiento poblacional y territorial" u="1"/>
      </sharedItems>
    </cacheField>
    <cacheField name="DEPENDENCIA" numFmtId="0">
      <sharedItems/>
    </cacheField>
    <cacheField name="OBJETIVO ESTRATÉGICO_x000a_INSTITUCIONAL" numFmtId="0">
      <sharedItems count="3">
        <s v="1.   Implementar la Ruta de superación de la pobreza a nivel institucional, impactando las dimensiones programáticas y de procesos de la Entidad."/>
        <s v="2. Gestionar la oferta social de manera articulada a nivel interinstitucional, dirigida a la inclusión social y productiva de los hogares y las comunidades."/>
        <s v="3. Liderar las políticas públicas de inclusión social orientadas a la superación de la pobreza y la equidad social."/>
      </sharedItems>
    </cacheField>
    <cacheField name="porcentaje de peso por objetivo" numFmtId="0">
      <sharedItems containsNonDate="0" containsString="0" containsBlank="1"/>
    </cacheField>
    <cacheField name="responsable" numFmtId="0">
      <sharedItems count="3">
        <s v="Juan Camilo Giraldo Zuluaga"/>
        <s v="Mónica Viviana Peinado Aponte"/>
        <s v="Manuel Eduardo Castillo Guzmán"/>
      </sharedItems>
    </cacheField>
    <cacheField name="ESTRATEGIAS PLAN ESTRATÉGICO INSTITUCIONAL" numFmtId="0">
      <sharedItems count="7">
        <s v="7. Prosperidad Social, enfocada en el fortalecimiento de su  planeación, gestión y regionalización, articula la Ruta de Superación de la pobreza en su modelo de operación por procesos, en el marco del Modelo Integrado de Planeación y Gestión -MIPG_x0002_"/>
        <s v="4. Los proyectos de infraestructura social, productiva y hábitat benefician a comunidades en pobreza y vulnerabilidad en el marco de la ruta para superación de la pobreza, contribuyendo a la reactivación económica"/>
        <s v="1. Las estrategias de acompañamiento a los hogares y comunidades en pobreza se rediseñan y fortalecen para la priorización de oferta social del Estado."/>
        <s v="6. Equidad Digital se consolida como la plataforma de información del sector garantizando interoperabilidad con otros sistemas y fuentes de datos."/>
        <s v="2. Los programas de transferencias monetarias se rediseñan y/o ajustan, atendiendo prioritariamente población en pobreza."/>
        <s v="5. Prosperidad Social posiciona su liderazgo en la articulación de la oferta social del Estado en el marco de la Ruta para la superación de la pobreza y la Mesa de Equidad."/>
        <s v="3. La oferta de inclusión productiva contribuye a la reactivación económica de población en pobreza, pobreza extrema y/o víctima del desplazamiento forzado"/>
      </sharedItems>
    </cacheField>
    <cacheField name="ponderación por estrategia" numFmtId="0">
      <sharedItems containsNonDate="0" containsString="0" containsBlank="1"/>
    </cacheField>
    <cacheField name="No._x000a_Producto" numFmtId="0">
      <sharedItems containsSemiMixedTypes="0" containsString="0" containsNumber="1" containsInteger="1" minValue="220101" maxValue="225401"/>
    </cacheField>
    <cacheField name="PRODUCTOS" numFmtId="0">
      <sharedItems count="75">
        <s v="Auditorías internas _x000a_gestión"/>
        <s v="Informes, seguimientos y/o actuaciones de la Oficina de Control Interno"/>
        <s v="Evaluación del nivel de confianza de las funciones  de aseguramiento - Mapa de aseguramiento Prosperidad Social "/>
        <s v="Estados Financieros transmitidos a la Contaduría General de la Nación - CGN y publicados en el sitio web de la Entidad"/>
        <s v="Socializaciones de temas estratégicos para mejorar el proceso financiero"/>
        <s v="Base de datos con orientaciones financieras"/>
        <s v="Seguimiento y control financiero"/>
        <s v="Generación de certificaciones de retención en la fuente de forma masiva"/>
        <s v="Divulgación de información financiera estratégica._x000a_"/>
        <s v="Actualización sobre la Política de Mejora Normativa- Ciclo de Gobernanza Regulatoria.  "/>
        <s v="Eventos Territoriales"/>
        <s v="Acompañamiento Territorial"/>
        <s v="Plan Anual de Adquisiciones (PAA) - vigencia 2022"/>
        <s v="Prevención de conductas con incidencia disciplinaria"/>
        <s v="Lineamientos técnicos para la implementación de la Política de Participación Ciudadana y Servicio al Ciudadano definidos y/o actualizados"/>
        <s v="Implementación de las políticas de participación ciudadana y servicio al ciudadano"/>
        <s v="Socialización de los requisitos para la  implementación de las Políticas de Participación Ciudadana y Servicio al Ciudadano "/>
        <s v="Gestión de servicios de tecnologías de información  (Soporte, administración,  mantenimiento y actualización de la plataforma tecnológica)"/>
        <s v="Implementación digital del Secop II"/>
        <s v="Estrategia de Comunicación Prensa"/>
        <s v="Estrategia de Comunicación Digital"/>
        <s v="Estrategia comunicación estratégica"/>
        <s v="Mejoramientos de viviendas"/>
        <s v="Infraestructura Social y Productiva"/>
        <s v="Programa rediseñado en el marco de la Ruta de Superación de Pobreza"/>
        <s v="Servicio de acompañamiento familiar a hogares en situación de pobreza."/>
        <s v="Documentos Metodológicos Estrategia Unidos"/>
        <s v="Desarrollos de herramientas funcionales del SIUNIDOS de análisis "/>
        <s v="POLÍTICA DE GOBIERNO DIGITAL IMPLEMENTADA EN LA ENTIDAD"/>
        <s v="POLÍTICA DE SEGURIDAD DIGITAL IMPLEMENTADA EN LA ENTIDAD"/>
        <s v="Prácticas sostenibles y resilientes que contribuyan a las acciones de adaptación al cambio climático propuestas en la actualización de la meta de Contribución Nacional Determinada (NDC)."/>
        <s v="Centro de Documentación especializado para la recopilación, preservación y difusión de la memoria institucional de la Entidad que conlleve a la reflexión y/o generación de nuevo conocimiento_x000a_"/>
        <s v="Familias en Acción - TMC en educación y salud. Implementar Fase IV "/>
        <s v="Jóvenes en Acción - TMC en educación"/>
        <s v="Compensación IVA - TMNC"/>
        <s v="Colombia Mayor - TMNC"/>
        <s v="Ingreso Solidario - TMNC"/>
        <s v="Componente de bienestar comunitario"/>
        <s v="Habilidades para la Vida - Componente Transversal"/>
        <s v="Gestión para la implementación de las políticas de niñez, adolescencia, juventud y familia en el marco de la ruta para la superación de la pobreza."/>
        <s v="Gestión para la implementación de la Ruta para la Superación de la Pobreza"/>
        <s v="Coordinar el desarrollo de la  Estrategia de Atención para Comunidades Étnicas  "/>
        <s v="Implementar progresivamente el enfoque diferencial con base en el enfoque de derechos en Prosperidad Social tanto en los programas misionales como las áreas de apoyo."/>
        <s v="Articular con  los programas misionales de la entidad, la gestión de la política de víctimas del conflicto armado (Ley 1448 de 2011 y Decretos Ley 4633, 4634 y 4635 de 2011) "/>
        <s v="Acceso a oferta complementaria pertinente y oportuna para las necesidades de salud, educación, niñez, habitabilidad y emprendimiento, para la población sujeto de atención de Prosperidad Social en el marco de la Ruta para la superación de la pobreza."/>
        <s v="Desarrollar ferias de servicios para acercar oferta social a la población sujeto de atención de Prosperidad Social"/>
        <s v="Acceso a bienes de uso, consumo o activos de capital en calidad de donación como acción complementaria a la superación de la pobreza "/>
        <s v="Acceso a oferta de empleo con actores privados para la población sujeto de atención de Prosperidad Social en el marco de la Ruta para la superación de la pobreza"/>
        <s v="Proyectos de innovación social"/>
        <s v="Asistencia técnica para el fortalecimiento Institucional a través de transferencia de conocimiento y herramientas de innovacion social. "/>
        <s v="Documentos metodológicos de la Estrategia Unidos"/>
        <s v="Ejercicio de la Secretaría Técnica de la Mesa de equidad y sus instancias de apoyo "/>
        <s v="Estrategia para Superación de la Pobreza en la Niñez"/>
        <s v="Diseños y desarrollos para el fortalecimiento de la arquitectura de datos de la Entidad"/>
        <s v="Ejercicios de focalización en el marco de la Ruta para la Superación de la Pobreza (RSP) e implementación de Esquema de Seguimiento y monitoreo "/>
        <s v="Seguimiento a los componentes de lectura territorial y enrutamiento en el marco de la RSP"/>
        <s v="Lineamientos para la gestión y análisis de información"/>
        <s v="Gestión de información con criterios de calidad, integridad y oportunidad de los datos"/>
        <s v="Plan Operativo de Inversiones a 2022."/>
        <s v="Instrumentos de formulación: Insumos  y contenidos técnicos que aportan a la formulación de las políticas, planes, programas y proyectos orientadas al cumplimiento de los objetivos de Prosperidad Social y del sector_x000a__x000a_"/>
        <s v="Instrumentos de Evaluación: Insumos  y contenidos técnicos para el diseño, implementación y seguimiento de las Evaluaciones de las políticas y programas de Prosperidad Social y del sector_x000a__x000a_"/>
        <s v="Consolidación, publicacion y seguimiento al Plan Anticorrupción y de Atención al ciudadano  - PAAC en todos sus componentes"/>
        <s v="Fortalecimiento del Sistema de Gestion de Prosperidad Social a nivel Nacional en el marco del Modelo Integrado de planeación y Gestión - MIPG"/>
        <s v="Acompañamiento técnico para el mantenimiento del Sistema de Gestión de la Calidad bajo la Norma Técnica de calidad ISO 9001:2015 en la Entidad."/>
        <s v="Implementacion y puesta en marcha los modulos de la plataforma kawak "/>
        <s v="Análisis de la implementación del MIPG en la Entidad sobre la base de los Autodiagnosticos realizados, pendientes por realizar y los resultados de la evaluacion FURAG 2021"/>
        <s v="Servidores públicos preparados para presentar pruebas de competencias comportamentales en procesos meritocráticos   de Prosperidad Social."/>
        <s v="Documento con  el análisis  y diagnostico  del   Sistema de Gestión de Seguridad y Salud en el trabajo SGSST _x000a_"/>
        <s v="Sistematización de la entrega de Elementos de protección personal  EPP    "/>
        <s v="Mejoramiento de las Herramientas tecnológicas para la administración del talento humano."/>
        <s v="Emprendimientos atendidos"/>
        <s v="Servicio a hogares del Programa IRACA atendidos"/>
        <s v="Servicio a hogares víctimas de desplazamiento forzado (retornados o reubicados) del programa FEST"/>
        <s v="Asistencia técnica en seguridad alimentaria y nutricional"/>
        <s v="Instrumentalización de la ruta para la Superación de la Pobreza en el territorio"/>
      </sharedItems>
    </cacheField>
    <cacheField name="Ponderación Producto" numFmtId="0">
      <sharedItems containsString="0" containsBlank="1" containsNumber="1" containsInteger="1" minValue="25" maxValue="25"/>
    </cacheField>
    <cacheField name="No._x000a_Actividad" numFmtId="0">
      <sharedItems containsSemiMixedTypes="0" containsString="0" containsNumber="1" containsInteger="1" minValue="22010101" maxValue="220703306"/>
    </cacheField>
    <cacheField name="ACTIVIDADES" numFmtId="0">
      <sharedItems longText="1"/>
    </cacheField>
    <cacheField name="PONDERACIÓN ACTIVIDAD" numFmtId="0">
      <sharedItems containsSemiMixedTypes="0" containsString="0" containsNumber="1" minValue="8.3333333333333329E-2" maxValue="100"/>
    </cacheField>
    <cacheField name="META_x000a_GLOBAL_x000a_(Máximo de las metas parciales)" numFmtId="0">
      <sharedItems containsSemiMixedTypes="0" containsString="0" containsNumber="1" containsInteger="1" minValue="1" maxValue="2800000"/>
    </cacheField>
    <cacheField name="UNIDAD DE MEDIDA" numFmtId="0">
      <sharedItems/>
    </cacheField>
    <cacheField name="FECHA_x000a_INICIO_x000a_(dd-mm-aaaa)" numFmtId="164">
      <sharedItems containsSemiMixedTypes="0" containsNonDate="0" containsDate="1" containsString="0" minDate="2022-01-01T00:00:00" maxDate="2022-11-02T00:00:00"/>
    </cacheField>
    <cacheField name="FECHA_x000a_FIN_x000a_(dd-mm-aaaa)" numFmtId="164">
      <sharedItems containsSemiMixedTypes="0" containsNonDate="0" containsDate="1" containsString="0" minDate="2022-03-31T00:00:00" maxDate="2023-01-01T00:00:00"/>
    </cacheField>
    <cacheField name="META I TRIMESTRE" numFmtId="0">
      <sharedItems containsBlank="1" containsMixedTypes="1" containsNumber="1" containsInteger="1" minValue="1" maxValue="420000"/>
    </cacheField>
    <cacheField name="META II TRIMESTRE" numFmtId="0">
      <sharedItems containsBlank="1" containsMixedTypes="1" containsNumber="1" containsInteger="1" minValue="1" maxValue="980000"/>
    </cacheField>
    <cacheField name="META III TRIMESTRE" numFmtId="0">
      <sharedItems containsBlank="1" containsMixedTypes="1" containsNumber="1" containsInteger="1" minValue="1" maxValue="1820000"/>
    </cacheField>
    <cacheField name="META IV TRIMESTRE" numFmtId="0">
      <sharedItems containsBlank="1" containsMixedTypes="1" containsNumber="1" containsInteger="1" minValue="0" maxValue="2800000"/>
    </cacheField>
    <cacheField name="RESULTADO ESPERADO" numFmtId="0">
      <sharedItems longText="1"/>
    </cacheField>
    <cacheField name="CRITERIOS DE MEDICIÓN" numFmtId="0">
      <sharedItems longText="1"/>
    </cacheField>
    <cacheField name="RESPONSABLE PLAN DE ACCIÓN" numFmtId="0">
      <sharedItems containsBlank="1"/>
    </cacheField>
    <cacheField name="RESPONSABLE KAWAK" numFmtId="0">
      <sharedItems containsBlank="1"/>
    </cacheField>
    <cacheField name="OBSERVACION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1"/>
  </r>
  <r>
    <x v="1"/>
  </r>
  <r>
    <x v="1"/>
  </r>
  <r>
    <x v="1"/>
  </r>
  <r>
    <x v="1"/>
  </r>
  <r>
    <x v="0"/>
  </r>
  <r>
    <x v="0"/>
  </r>
  <r>
    <x v="0"/>
  </r>
  <r>
    <x v="2"/>
  </r>
  <r>
    <x v="2"/>
  </r>
  <r>
    <x v="2"/>
  </r>
  <r>
    <x v="2"/>
  </r>
  <r>
    <x v="2"/>
  </r>
  <r>
    <x v="2"/>
  </r>
  <r>
    <x v="2"/>
  </r>
  <r>
    <x v="2"/>
  </r>
  <r>
    <x v="3"/>
  </r>
  <r>
    <x v="3"/>
  </r>
  <r>
    <x v="3"/>
  </r>
  <r>
    <x v="3"/>
  </r>
  <r>
    <x v="3"/>
  </r>
  <r>
    <x v="3"/>
  </r>
  <r>
    <x v="0"/>
  </r>
  <r>
    <x v="0"/>
  </r>
  <r>
    <x v="0"/>
  </r>
  <r>
    <x v="0"/>
  </r>
  <r>
    <x v="0"/>
  </r>
  <r>
    <x v="0"/>
  </r>
  <r>
    <x v="0"/>
  </r>
  <r>
    <x v="0"/>
  </r>
  <r>
    <x v="0"/>
  </r>
  <r>
    <x v="4"/>
  </r>
  <r>
    <x v="4"/>
  </r>
  <r>
    <x v="4"/>
  </r>
  <r>
    <x v="4"/>
  </r>
  <r>
    <x v="4"/>
  </r>
  <r>
    <x v="4"/>
  </r>
  <r>
    <x v="4"/>
  </r>
  <r>
    <x v="4"/>
  </r>
  <r>
    <x v="4"/>
  </r>
  <r>
    <x v="4"/>
  </r>
  <r>
    <x v="4"/>
  </r>
  <r>
    <x v="4"/>
  </r>
  <r>
    <x v="4"/>
  </r>
  <r>
    <x v="4"/>
  </r>
  <r>
    <x v="4"/>
  </r>
  <r>
    <x v="4"/>
  </r>
  <r>
    <x v="4"/>
  </r>
  <r>
    <x v="4"/>
  </r>
  <r>
    <x v="0"/>
  </r>
  <r>
    <x v="0"/>
  </r>
  <r>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2">
  <r>
    <x v="0"/>
    <s v="10 Oficina de Control Interno"/>
    <x v="0"/>
    <m/>
    <x v="0"/>
    <x v="0"/>
    <m/>
    <n v="221001"/>
    <x v="0"/>
    <m/>
    <n v="22100101"/>
    <s v="Priorizar y planear las auditorias demandadas a 31 de marzo de 2022"/>
    <n v="20"/>
    <n v="1"/>
    <s v="Numérica"/>
    <d v="2022-01-01T00:00:00"/>
    <d v="2022-03-31T00:00:00"/>
    <n v="1"/>
    <m/>
    <m/>
    <m/>
    <s v="plan anual de auditorías, asesorías, acompañamien "/>
    <s v="1 plan anual de auditorías, asesorías, acompañamien "/>
    <s v="Ingrid Milay León Tovar"/>
    <s v="Liz Milena García Rodríguez"/>
    <m/>
  </r>
  <r>
    <x v="0"/>
    <s v="10 Oficina de Control Interno"/>
    <x v="0"/>
    <m/>
    <x v="0"/>
    <x v="0"/>
    <m/>
    <n v="221001"/>
    <x v="0"/>
    <m/>
    <n v="22100102"/>
    <s v="Ejecutar las auditorias internas demandadas en la vigencia 2022."/>
    <n v="60"/>
    <n v="90"/>
    <s v="Porcentual"/>
    <d v="2022-07-01T00:00:00"/>
    <d v="2022-12-31T00:00:00"/>
    <m/>
    <m/>
    <n v="40"/>
    <n v="90"/>
    <s v="Informes de auditorias realizadas"/>
    <s v="III Trim : 40% Informes de auditoria _x000a_IV Trim: 50% Informes de auditoria"/>
    <s v="Ingrid Milay León Tovar"/>
    <s v="Liz Milena García Rodríguez"/>
    <m/>
  </r>
  <r>
    <x v="0"/>
    <s v="10 Oficina de Control Interno"/>
    <x v="0"/>
    <m/>
    <x v="0"/>
    <x v="0"/>
    <m/>
    <n v="221001"/>
    <x v="0"/>
    <m/>
    <n v="22100103"/>
    <s v="Realizar el seguimiento a planes de mejoramiento e informes de auditoria de vigencias anteriores (valoración de efectividad)."/>
    <n v="20"/>
    <n v="100"/>
    <s v="Porcentual"/>
    <d v="2022-07-01T00:00:00"/>
    <d v="2022-12-31T00:00:00"/>
    <m/>
    <m/>
    <n v="50"/>
    <n v="100"/>
    <s v="Seguimiento a planes de mejoramiento e informes de auditoría - valoración de efectividad."/>
    <s v="III Trim : 50% Informes de seguimiento _x000a_IV Trim: 50% Informes de seguimiento"/>
    <s v="Ingrid Milay León Tovar"/>
    <s v="Liz Milena García Rodríguez"/>
    <m/>
  </r>
  <r>
    <x v="0"/>
    <s v="10 Oficina de Control Interno"/>
    <x v="0"/>
    <m/>
    <x v="0"/>
    <x v="0"/>
    <m/>
    <n v="221002"/>
    <x v="1"/>
    <m/>
    <n v="22100201"/>
    <s v="Generar informes de ley de la Oficina de Control Interno."/>
    <n v="60"/>
    <n v="84"/>
    <s v="Numérica"/>
    <d v="2022-01-01T00:00:00"/>
    <d v="2022-12-31T00:00:00"/>
    <n v="23"/>
    <n v="43"/>
    <n v="67"/>
    <n v="84"/>
    <s v="Registro de presentación, publicación y/o elaboración de los informes de ley de la Oficina de Control Interno."/>
    <s v="I Trim: 23 informes de ley_x000a_II Trim: 20 informes de ley_x000a_III Trim : 24 informes de ley_x000a_IV Trim: 17 informes de ley"/>
    <s v="Ingrid Milay León Tovar"/>
    <s v="Liz Milena García Rodríguez"/>
    <s v="Esta proyección se realizó conforme a lo ejecutado para la vigencia 2021, estos valores son sujetos a modificación para la vigencia 2022. "/>
  </r>
  <r>
    <x v="0"/>
    <s v="10 Oficina de Control Interno"/>
    <x v="0"/>
    <m/>
    <x v="0"/>
    <x v="0"/>
    <m/>
    <n v="221002"/>
    <x v="1"/>
    <m/>
    <n v="22100202"/>
    <s v="Generar informes de seguimiento y/o actuaciones de la Oficina de Control Interno."/>
    <n v="40"/>
    <n v="31"/>
    <s v="Numérica"/>
    <d v="2022-01-01T00:00:00"/>
    <d v="2022-12-31T00:00:00"/>
    <n v="3"/>
    <n v="11"/>
    <n v="22"/>
    <n v="31"/>
    <s v="Informes de seguimientos y/o actuaciones de la Oficina de Control Interno, realizados."/>
    <s v="I Trim: 3 informes de seguimientos y/o actuaciones de la Oficina de Control Interno_x000a_II Trim: 8 informes de seguimientos y/o actuaciones de la Oficina de Control Interno_x000a_III Trim : 11 informes de seguimientos y/o actuaciones de la Oficina de Control Interno_x000a_IV Trim: 9 informes de seguimientos y/o actuaciones de la Oficina de Control Interno"/>
    <s v="Ingrid Milay León Tovar"/>
    <s v="Liz Milena García Rodríguez"/>
    <s v="Esta proyección se realizó conforme a lo ejecutado para la vigencia 2021, estos valores son sujetos a modificación para la vigencia 2022."/>
  </r>
  <r>
    <x v="0"/>
    <s v="10 Oficina de Control Interno"/>
    <x v="0"/>
    <m/>
    <x v="0"/>
    <x v="0"/>
    <m/>
    <n v="221003"/>
    <x v="2"/>
    <m/>
    <n v="22100301"/>
    <s v="Incluir programación en el PASI 2022, los aseguramientos a verificar."/>
    <n v="20"/>
    <n v="10"/>
    <s v="Numérica"/>
    <d v="2022-01-01T00:00:00"/>
    <d v="2022-03-31T00:00:00"/>
    <n v="10"/>
    <m/>
    <m/>
    <m/>
    <s v="Los diez aseguramientos reflejados en el PASI vigencia 2022"/>
    <s v="I Trim: 10 aseguramientos incluidos / programados en el PASI para la vigencia 2022 _x000a_"/>
    <s v="Ingrid Milay León Tovar"/>
    <s v="Liz Milena García Rodríguez"/>
    <s v="El numero de aseguramientos se extrae de la matriz mapa de aseguramiento de Prosperidad Social"/>
  </r>
  <r>
    <x v="0"/>
    <s v="10 Oficina de Control Interno"/>
    <x v="0"/>
    <m/>
    <x v="0"/>
    <x v="0"/>
    <m/>
    <n v="221003"/>
    <x v="2"/>
    <m/>
    <n v="22100302"/>
    <s v="Verificar los criterios evaluadores de las funciones de aseguramiento plasmadas en la matriz - mapa de aseguramiento Prosperidad Social."/>
    <n v="80"/>
    <n v="10"/>
    <s v="Numérica"/>
    <d v="2022-07-01T00:00:00"/>
    <d v="2022-09-30T00:00:00"/>
    <m/>
    <m/>
    <n v="10"/>
    <m/>
    <s v="Diligenciamiento en la matriz de mapa de aseguramiento del resultado de la verificación de cada uno de los 10 aseguramientos."/>
    <s v="III Trim : valoracion de nivel de confianza  de cada uno de los aseguramientos matriz mapa de aseguramiento para un total de 10."/>
    <s v="Ingrid Milay León Tovar"/>
    <s v="Liz Milena García Rodríguez"/>
    <s v="El numero de aseguramientos se extrae de la matriz mapa de aseguramiento de Prosperidad Social"/>
  </r>
  <r>
    <x v="1"/>
    <s v="10 Oficina de Control Interno"/>
    <x v="0"/>
    <m/>
    <x v="0"/>
    <x v="0"/>
    <m/>
    <n v="221004"/>
    <x v="3"/>
    <m/>
    <n v="22100401"/>
    <s v="Reconocer y medir inicialmente los hechos económicos mediante su registro en los estados financieros conforme al documento &quot;Manual de políticas contables&quot;."/>
    <n v="33"/>
    <n v="100"/>
    <s v="Porcentual"/>
    <d v="2022-01-01T00:00:00"/>
    <d v="2022-12-31T00:00:00"/>
    <n v="25"/>
    <n v="50"/>
    <n v="75"/>
    <n v="100"/>
    <s v="Estados Financieros elaborados con las características de relevancia y representación fiel."/>
    <s v="I Trim: 25% Reporte - Informe de responsabilidades fiscales conforme a los procedimientos establecidos, radicado en la Subdirección Financiera GIT Contabilidad._x000a_II Trim: 50% Reporte - Informe de responsabilidades fiscales conforme a los procedimientos establecidos, radicado en la Subdirección Financiera GIT Contabilidad._x000a_III Trim : 75% Reporte - Informe de responsabilidades fiscales conforme a los procedimientos establecidos, radicado en la Subdirección Financiera GIT Contabilidad._x000a_IV Trim: 100% Reporte - Informe de responsabilidades fiscales conforme a los procedimientos establecidos, radicado en la Subdirección Financiera GIT Contabilidad."/>
    <s v="Ingrid Milay León Tovar"/>
    <s v="Liz Milena García Rodríguez"/>
    <m/>
  </r>
  <r>
    <x v="1"/>
    <s v="10 Oficina de Control Interno"/>
    <x v="0"/>
    <m/>
    <x v="0"/>
    <x v="0"/>
    <m/>
    <n v="221004"/>
    <x v="3"/>
    <m/>
    <n v="22100402"/>
    <s v="Registrar la medición posterior de los hechos económicos por medio de la actualización de su cálculo inicial conforme al documento &quot;Manual de políticas contables&quot;."/>
    <n v="33"/>
    <n v="100"/>
    <s v="Porcentual"/>
    <d v="2022-01-01T00:00:00"/>
    <d v="2022-12-31T00:00:00"/>
    <n v="25"/>
    <n v="50"/>
    <n v="75"/>
    <n v="100"/>
    <s v="Estados Financieros elaborados con las características de relevancia y representación fiel."/>
    <s v="I Trim: 25% Reporte - Informe de responsabilidades fiscales con valores actualizados conforme a los procedimientos establecidos, radicado en la Subdirección Financiera GIT Contabilidad._x000a_II Trim: 50% Reporte - Informe de responsabilidades fiscales con valores actualizados conforme a los procedimientos establecidos, radicado en la Subdirección Financiera GIT Contabilidad._x000a_III Trim : 75% Reporte - Informe de responsabilidades fiscales con valores actualizados conforme a los procedimientos establecidos, radicado en la Subdirección Financiera GIT Contabilidad._x000a_IV Trim: 100% Reporte - Informe de responsabilidades fiscales con valores actualizados conforme a los procedimientos establecidos, radicado en la Subdirección Financiera GIT Contabilidad."/>
    <s v="Ingrid Milay León Tovar"/>
    <s v="Liz Milena García Rodríguez"/>
    <m/>
  </r>
  <r>
    <x v="1"/>
    <s v="10 Oficina de Control Interno"/>
    <x v="0"/>
    <m/>
    <x v="0"/>
    <x v="0"/>
    <m/>
    <n v="221004"/>
    <x v="3"/>
    <m/>
    <n v="22100403"/>
    <s v="Revelar los hechos económicos en las notas a los estados financieros conforme al documento &quot;Manual de políticas contables&quot;."/>
    <n v="34"/>
    <n v="100"/>
    <s v="Porcentual"/>
    <d v="2022-01-01T00:00:00"/>
    <d v="2022-12-31T00:00:00"/>
    <n v="25"/>
    <n v="50"/>
    <n v="75"/>
    <n v="100"/>
    <s v="Estados Financieros elaborados con las características de relevancia y representación fiel."/>
    <s v="I Trim: 25% Reporte de revelaciones de responsabilidades fiscales conforme a los procedimientos establecidos, radicado en la Subdirección Financiera - GIT Contabilidad._x000a_II Trim: 50% Reporte de revelaciones de responsabilidades fiscales conforme a los procedimientos establecidos, radicado en la Subdirección Financiera - GIT Contabilidad._x000a_III Trim : 75% Reporte de revelaciones de responsabilidades fiscales conforme a los procedimientos establecidos, radicado en la Subdirección Financiera - GIT Contabilidad._x000a_IV Trim: 100% Reporte de revelaciones de responsabilidades fiscales conforme a los procedimientos establecidos, radicado en la Subdirección Financiera - GIT Contabilidad."/>
    <s v="Ingrid Milay León Tovar"/>
    <s v="Liz Milena García Rodríguez"/>
    <m/>
  </r>
  <r>
    <x v="1"/>
    <s v="18 Subdirección Financiera"/>
    <x v="0"/>
    <m/>
    <x v="0"/>
    <x v="0"/>
    <m/>
    <n v="221801"/>
    <x v="4"/>
    <m/>
    <n v="22180101"/>
    <s v="Identificar y priorizar temas estratégicos con los GIT de la Subdirección Financiera"/>
    <n v="30"/>
    <n v="1"/>
    <s v="Numérica"/>
    <d v="2022-01-03T00:00:00"/>
    <d v="2022-03-31T00:00:00"/>
    <n v="1"/>
    <m/>
    <m/>
    <m/>
    <s v="Temas estratégicos definidos"/>
    <s v="I  trimestre - Listado de temas priorizados"/>
    <s v="Subdirector Financiero"/>
    <s v="Aura Carolina Pulido"/>
    <s v="El enlace se deja de forma temporal, en enero 2022 se informará para que se hagan los cambios en kawak"/>
  </r>
  <r>
    <x v="1"/>
    <s v="18 Subdirección Financiera"/>
    <x v="0"/>
    <m/>
    <x v="0"/>
    <x v="0"/>
    <m/>
    <n v="221801"/>
    <x v="4"/>
    <m/>
    <n v="22180102"/>
    <s v="Socializar temas estratégicos  a las dependencias proveedoras de información financiera."/>
    <n v="70"/>
    <n v="7"/>
    <s v="Numérica"/>
    <d v="2022-01-03T00:00:00"/>
    <d v="2022-12-31T00:00:00"/>
    <n v="2"/>
    <n v="4"/>
    <n v="6"/>
    <n v="7"/>
    <s v="Socializaciones a las dependencias proveedoras de información de temas estratégicos que incluyen términos y conceptualización financiera."/>
    <s v="I trimestre 2 listados de asistencia  y  presentación de las socializaciones realizadas _x000a_II trimestre 2 listados de asistencia  y  presentación de las socializaciones realizadas _x000a_III trimestre 2 listados de asistencia  y  presentación de las socializaciones realizadas _x000a_IV trimestre 1 listado de asistencia  y  presentación de las socializaciones realizadas "/>
    <s v="Subdirector Financiero"/>
    <s v="Aura Carolina Pulido"/>
    <m/>
  </r>
  <r>
    <x v="1"/>
    <s v="18 Subdirección Financiera"/>
    <x v="0"/>
    <m/>
    <x v="0"/>
    <x v="0"/>
    <m/>
    <n v="221802"/>
    <x v="5"/>
    <m/>
    <n v="22180201"/>
    <s v="Actualizar las orientaciones en temas financieros realizadas por los funcionarios de la Subdirección Financiera"/>
    <n v="50"/>
    <n v="100"/>
    <s v="Porcentual"/>
    <d v="2022-04-01T00:00:00"/>
    <d v="2022-11-30T00:00:00"/>
    <m/>
    <n v="50"/>
    <m/>
    <n v="100"/>
    <s v="Base de datos actualizada con temas financieros."/>
    <s v="II trimestre una (1) base de datos actualizada _x000a_IV trimestre una (1) base de datos actualizada "/>
    <s v="Subdirector Financiero"/>
    <s v="Aura Carolina Pulido"/>
    <m/>
  </r>
  <r>
    <x v="1"/>
    <s v="18 Subdirección Financiera"/>
    <x v="0"/>
    <m/>
    <x v="0"/>
    <x v="0"/>
    <m/>
    <n v="221802"/>
    <x v="5"/>
    <m/>
    <n v="22180202"/>
    <s v="Actualizar las orientaciones financieras en repositorio de consulta  para toda la entidad, agrupándola por temas."/>
    <n v="50"/>
    <n v="4"/>
    <s v="Numérica"/>
    <d v="2022-01-03T00:00:00"/>
    <d v="2022-12-31T00:00:00"/>
    <n v="1"/>
    <n v="2"/>
    <n v="3"/>
    <n v="4"/>
    <s v="Orientaciones actualizadas conforme las consultas realizadas"/>
    <s v="I trimestre - 1 actualización con pantallazos  de orientaciones en repositorio de acceso a todos los servidoresI.  _x000a_II trimestre - 1 actualización con pantallazos  de orientaciones en repositorio de acceso a todos los servidores._x000a_III trimestre - 1 actualización con pantallazos  de orientaciones en repositorio de acceso a todos los servidores._x000a_IV trimestre - 1 actualización con pantallazos  de orientaciones en repositorio de acceso a todos los servidores."/>
    <s v="Subdirector Financiero"/>
    <s v="Aura Carolina Pulido"/>
    <m/>
  </r>
  <r>
    <x v="1"/>
    <s v="18 Subdirección Financiera"/>
    <x v="0"/>
    <m/>
    <x v="0"/>
    <x v="0"/>
    <m/>
    <n v="221803"/>
    <x v="6"/>
    <m/>
    <n v="22180301"/>
    <s v="Realizar seguimiento a matriz de cumplimiento de requisitos legales  y alertas a cargo de la Subdirección Financiera."/>
    <n v="30"/>
    <n v="4"/>
    <s v="Numérica"/>
    <d v="2022-01-03T00:00:00"/>
    <d v="2022-12-31T00:00:00"/>
    <n v="1"/>
    <n v="2"/>
    <n v="3"/>
    <n v="4"/>
    <s v="Matriz de cumplimiento que identifica la oportunidad en el cumplimiento obligaciones tanto internas como externas de la Subdirección Financiera."/>
    <s v="_x000a_I TRIM: Corte febrero - 1  Excel &quot;matriz de cumplimiento&quot;  actualizado con fechas de presentación de información:_x000a_II TRIM: Corte mayo - 1 Excel &quot;matriz de cumplimiento&quot;  actualizado con fechas de presentación de información:_x000a_III TRIM: Corte agosto - 1 Excel &quot;matriz de cumplimiento&quot;  actualizado con fechas de presentación de información:_x000a_IV TRIM: Corte noviembre - 1 Excel &quot;matriz de cumplimiento&quot;  actualizado con fechas de presentación de información:"/>
    <s v="Subdirector Financiero"/>
    <s v="Aura Carolina Pulido"/>
    <m/>
  </r>
  <r>
    <x v="1"/>
    <s v="18 Subdirección Financiera"/>
    <x v="0"/>
    <m/>
    <x v="0"/>
    <x v="0"/>
    <m/>
    <n v="221803"/>
    <x v="6"/>
    <m/>
    <n v="22180302"/>
    <s v="Presentar a la Alta Dirección el sistema de indicadores, el consolidado de trámites y la información financiera relevante a cargo de la Subdirección Financiera."/>
    <n v="35"/>
    <n v="4"/>
    <s v="Numérica"/>
    <d v="2022-01-03T00:00:00"/>
    <d v="2022-12-31T00:00:00"/>
    <n v="1"/>
    <n v="2"/>
    <n v="3"/>
    <n v="4"/>
    <s v="Informes y cuadros de control presentados a la Alta Dirección"/>
    <s v="_x000a_._x000a_I TRIM: Corte febrero - Correo de informe ejecutivo a los directivos (Correos y presentaciones a la Alta Dirección que incluyen los informes y cuadros de control.)_x000a_II TRIM: Corte mayo - Correo de informe ejecutivo a los directivos (Correos y presentaciones a la Alta Dirección que incluyen los informes y cuadros de control.)_x000a_III TRIM: Corte agosto -  Correo de informe ejecutivo a los directivos (Correos y presentaciones a la Alta Dirección que incluyen los informes y cuadros de control.)_x000a_IV TRIM: Corte noviembre - Correo de informe ejecutivo a los directivos (Correos y presentaciones a la Alta Dirección que incluyen los informes y cuadros de control.)"/>
    <s v="Subdirector Financiero"/>
    <s v="Aura Carolina Pulido"/>
    <m/>
  </r>
  <r>
    <x v="1"/>
    <s v="18 Subdirección Financiera"/>
    <x v="0"/>
    <m/>
    <x v="0"/>
    <x v="0"/>
    <m/>
    <n v="221803"/>
    <x v="6"/>
    <m/>
    <n v="22180303"/>
    <s v="Informe de gestión anual de la Subdirección Financiera."/>
    <n v="35"/>
    <n v="1"/>
    <s v="Numérica"/>
    <d v="2022-01-03T00:00:00"/>
    <d v="2022-03-31T00:00:00"/>
    <n v="1"/>
    <m/>
    <m/>
    <m/>
    <s v="Informe de gestión presentado a la Alta Dirección"/>
    <s v="I trimestre - Correo enviado a la Alta Dirección del informe de gestión anual (año anterior)"/>
    <s v="Subdirector Financiero"/>
    <s v="Aura Carolina Pulido"/>
    <m/>
  </r>
  <r>
    <x v="1"/>
    <s v="18 Subdirección Financiera"/>
    <x v="0"/>
    <m/>
    <x v="0"/>
    <x v="0"/>
    <m/>
    <n v="221804"/>
    <x v="7"/>
    <m/>
    <n v="22180401"/>
    <s v="Emitir y enviar de forma masiva los certificados de retención en la fuente y de ingresos y retenciones a los Contratistas y Proveedores."/>
    <n v="50"/>
    <n v="1"/>
    <s v="Numérica"/>
    <d v="2022-01-03T00:00:00"/>
    <d v="2022-03-31T00:00:00"/>
    <n v="1"/>
    <m/>
    <m/>
    <m/>
    <s v="Certificados enviados a los contratistas y proveedores"/>
    <s v="I trimestre - Base de datos con la información de los certificados enviados"/>
    <s v="Subdirector Financiero"/>
    <s v="Aura Carolina Pulido"/>
    <m/>
  </r>
  <r>
    <x v="1"/>
    <s v="18 Subdirección Financiera"/>
    <x v="0"/>
    <m/>
    <x v="0"/>
    <x v="0"/>
    <m/>
    <n v="221804"/>
    <x v="7"/>
    <m/>
    <n v="22180402"/>
    <s v="Establecer un repositorio interno para la consulta y envío de los certificados a los solicitantes."/>
    <n v="50"/>
    <n v="1"/>
    <s v="Numérica"/>
    <d v="2022-01-03T00:00:00"/>
    <d v="2022-03-31T00:00:00"/>
    <n v="1"/>
    <m/>
    <m/>
    <m/>
    <s v="Certificados en repositorio para remitir cuando sea solicitado"/>
    <s v="I trimestre - Base de datos con la información de los certificados generados"/>
    <s v="Subdirector Financiero"/>
    <s v="Aura Carolina Pulido"/>
    <m/>
  </r>
  <r>
    <x v="1"/>
    <s v="18 Subdirección Financiera"/>
    <x v="0"/>
    <m/>
    <x v="0"/>
    <x v="0"/>
    <m/>
    <n v="221805"/>
    <x v="8"/>
    <m/>
    <n v="22180501"/>
    <s v="Consultar, clasificar y definir la información financiera relevante y aplicable a la entidad y a sus servidores públicos, así como el medio para su divulgación._x000a_"/>
    <n v="50"/>
    <n v="4"/>
    <s v="Numérica"/>
    <d v="2022-01-03T00:00:00"/>
    <d v="2022-12-31T00:00:00"/>
    <n v="1"/>
    <n v="2"/>
    <n v="3"/>
    <n v="4"/>
    <s v="Información financiera consultada  y clasificada  para su envío a los servidores de la entidad."/>
    <s v="I trimestre - un Informe con la información financiera._x000a_II trimestre - un Informe con la información financiera._x000a_III trimestre - un Informe con la información financiera._x000a_IV  trimestre - un Informe con la información financiera"/>
    <s v="Subdirector Financiero"/>
    <s v="Aura Carolina Pulido"/>
    <m/>
  </r>
  <r>
    <x v="1"/>
    <s v="18 Subdirección Financiera"/>
    <x v="0"/>
    <m/>
    <x v="0"/>
    <x v="0"/>
    <m/>
    <n v="221805"/>
    <x v="8"/>
    <m/>
    <n v="22180502"/>
    <s v="Publicar la información financiera  relevante y aplicable a la entidad y a sus servidores públicos, de acuerdo al medio definido y a la población objetivo._x000a_"/>
    <n v="50"/>
    <n v="12"/>
    <s v="Numérica"/>
    <d v="2022-01-05T00:00:00"/>
    <d v="2022-12-31T00:00:00"/>
    <n v="3"/>
    <n v="6"/>
    <n v="9"/>
    <n v="12"/>
    <s v="Publicación de Información financiera  relevante y aplicable a la entidad y sus servidores."/>
    <s v="I trimestre Tres publicaciones de Tips, paso a paso o boletines, con información financiera aplicable a servidores de la entidad._x000a_II trimestre Tres publicaciones de Tips, paso a paso o boletines, con información financiera aplicable a servidores de la entidad._x000a_III trimestre Tres publicaciones de Tips, paso a paso o boletines, con información financiera aplicable a servidores de la entidad._x000a_IV  trimestre Tres publicaciones de Tips, paso a paso o boletines, con información financiera aplicable a servidores de la entidad."/>
    <s v="Subdirector Financiero"/>
    <s v="Aura Carolina Pulido"/>
    <m/>
  </r>
  <r>
    <x v="2"/>
    <s v="14 Oficina Asesora Jurídica"/>
    <x v="0"/>
    <m/>
    <x v="0"/>
    <x v="0"/>
    <m/>
    <n v="221401"/>
    <x v="9"/>
    <m/>
    <n v="22140101"/>
    <s v="Preparar el material y construir el cronograma para la realización de las jornadas de actualización."/>
    <n v="40"/>
    <n v="100"/>
    <s v="Porcentual"/>
    <d v="2022-01-01T00:00:00"/>
    <d v="2022-03-31T00:00:00"/>
    <n v="100"/>
    <m/>
    <m/>
    <m/>
    <s v="Dar a conocer la información relevante sobre la Política de Mejora Normativa- Ciclo de Gobernanza Regulatoria y se logre con ello su aplicación en la entidad."/>
    <s v="I trimestre: preparación y cronograma._x000a_ "/>
    <s v="LUCY EDREY ACEVEDO MENESES"/>
    <s v="NIDIA ISABEL RODRIGUEZ SALAZAR_x000a_"/>
    <m/>
  </r>
  <r>
    <x v="2"/>
    <s v="14 Oficina Asesora Jurídica"/>
    <x v="0"/>
    <m/>
    <x v="0"/>
    <x v="0"/>
    <m/>
    <n v="221401"/>
    <x v="9"/>
    <m/>
    <n v="22140102"/>
    <s v="Realizar jornadas de actualización sobre la Política de Mejora  Normativa- Ciclo de Gobernanza Regulatoria, a los colaboradores de   las distintas dependencias del Departamento Administrativo para la Prosperidad Social- Nivel Central.  _x000a_"/>
    <n v="60"/>
    <n v="100"/>
    <s v="Porcentual"/>
    <d v="2022-04-01T00:00:00"/>
    <d v="2022-12-31T00:00:00"/>
    <m/>
    <n v="33"/>
    <n v="66"/>
    <n v="100"/>
    <s v="Dar a conocer la información relevante sobre la Política de Mejora Normativa- Ciclo de Gobernanza Regulatoria y se logre con ello su aplicación en la entidad."/>
    <s v="II  trimestre  jornadas de actualización  (listas de asistencia y grabación de las jornadas)._x000a_III trimestre  jornadas de actualización  (listas de asistencia y grabación de las jornadas)._x000a_IV  trimestre  jornadas de actualización  (listas de asistencia y grabación de las jornadas)."/>
    <s v="LUCY EDREY ACEVEDO MENESES"/>
    <s v="NIDIA ISABEL RODRIGUEZ SALAZAR_x000a_"/>
    <m/>
  </r>
  <r>
    <x v="1"/>
    <s v="14 Oficina Asesora Jurídica"/>
    <x v="0"/>
    <m/>
    <x v="0"/>
    <x v="0"/>
    <m/>
    <n v="221402"/>
    <x v="3"/>
    <m/>
    <n v="22140201"/>
    <s v="Reconocer y medir inicialmente los hechos económicos mediante su registro en los estados financieros conforme al documento &quot;Manual de políticas contables&quot;."/>
    <n v="33"/>
    <n v="100"/>
    <s v="Porcentual"/>
    <d v="2022-01-01T00:00:00"/>
    <d v="2022-12-31T00:00:00"/>
    <n v="25"/>
    <n v="50"/>
    <n v="75"/>
    <n v="100"/>
    <s v="Estados Financieros elaborados con las carácterísticas de reelevancia y representación fiel."/>
    <s v="Reporte de información de procesos jurídicos en los que la Entidad es parte elaborado conforme a lo señalado en la &quot;Guía para el Cálculo de Provisiones y reconocimiento contable de los procesos judiciales, arbitramentos y conciliaciones extrajudiciales en los que la entidad es parte y embargos de cuentas bancarias de Prosperidad Social&quot; radicado en la Subdirección Financiera - GIT Contabilidad."/>
    <s v="LUCY EDREY ACEVEDO MENESES"/>
    <s v="NIDIA ISABEL RODRIGUEZ SALAZAR_x000a_"/>
    <m/>
  </r>
  <r>
    <x v="1"/>
    <s v="14 Oficina Asesora Jurídica"/>
    <x v="0"/>
    <m/>
    <x v="0"/>
    <x v="0"/>
    <m/>
    <n v="221402"/>
    <x v="3"/>
    <m/>
    <n v="22140202"/>
    <s v="Registrar la medición posterior de los hechos económicos por medio de la actualización de su cálculo inicial conforme al documento &quot;Manual de políticas contables&quot;."/>
    <n v="33"/>
    <n v="100"/>
    <s v="Porcentual"/>
    <d v="2022-01-01T00:00:00"/>
    <d v="2022-12-31T00:00:00"/>
    <n v="25"/>
    <n v="50"/>
    <n v="75"/>
    <n v="100"/>
    <s v="Estados Financieros elaborados con las carácterísticas de reelevancia y representación fiel."/>
    <s v="Reporte de información de procesos jurídicos en los que la Entidad es parte con valores actualizados conforme a lo señalado en la &quot;Guía para el cálculo de provisiones y reconocimiento contable de los procesos judiciales, arbitramentos y conciliaciones extrajudiciales en los que la entidad es parte y embargos de cuentas bancarias de Prosperidad Social&quot;  radicado en la Subdirección Financiera - GIT Contabilidad."/>
    <s v="LUCY EDREY ACEVEDO MENESES"/>
    <s v="NIDIA ISABEL RODRIGUEZ SALAZAR_x000a_"/>
    <m/>
  </r>
  <r>
    <x v="1"/>
    <s v="14 Oficina Asesora Jurídica"/>
    <x v="0"/>
    <m/>
    <x v="0"/>
    <x v="0"/>
    <m/>
    <n v="221402"/>
    <x v="3"/>
    <m/>
    <n v="22140203"/>
    <s v="Revelar los hechos económicos en las notas a los estados financieros conforme al documento &quot;Manual de políticas contables&quot;."/>
    <n v="34"/>
    <n v="100"/>
    <s v="Porcentual"/>
    <d v="2022-01-01T00:00:00"/>
    <d v="2022-12-31T00:00:00"/>
    <n v="25"/>
    <n v="50"/>
    <n v="75"/>
    <n v="100"/>
    <s v="Estados Financieros elaborados con las carácterísticas de reelevancia y representación fiel."/>
    <s v="Reporte de revelaciones de procesos jurídicos en los que la Entidad es parte con valores actualizados conforme a lo señalado en la &quot;Guía para el cálculo de provisiones y reconocimiento contable de los procesos judiciales, arbitramentos y conciliaciones extrajudiciales en los que la entidad es parte y embargos de cuentas bancarias de Prosperidad Social&quot;  radicado en la Subdirección Financiera - GIT Contabilidad."/>
    <s v="LUCY EDREY ACEVEDO MENESES"/>
    <s v="NIDIA ISABEL RODRIGUEZ SALAZAR_x000a_"/>
    <m/>
  </r>
  <r>
    <x v="3"/>
    <s v="11 Oficina de Gestión Regional"/>
    <x v="0"/>
    <m/>
    <x v="0"/>
    <x v="0"/>
    <m/>
    <n v="221101"/>
    <x v="10"/>
    <m/>
    <n v="22110101"/>
    <s v="Realizar el proceso de alistamiento e invitación al espacio&quot;Prosperidad con la gente&quot;"/>
    <n v="25"/>
    <n v="100"/>
    <s v="Porcentual"/>
    <d v="2022-01-01T00:00:00"/>
    <d v="2022-06-30T00:00:00"/>
    <n v="50"/>
    <n v="100"/>
    <m/>
    <m/>
    <s v="Correos electrónicos de invitación al evento."/>
    <s v="I y  II trimestre: Dependiendo de la demanda de cada trimestre se desarrollará la actividad y se soportará por medio de correos electrónicos._x000a__x000a_Remisión de correos a Eventos organizados/eventos programados"/>
    <s v="Jose Jaime Rosales Sarasti"/>
    <s v="Ximena Amaya"/>
    <m/>
  </r>
  <r>
    <x v="4"/>
    <s v="11 Oficina de Gestión Regional"/>
    <x v="0"/>
    <m/>
    <x v="0"/>
    <x v="0"/>
    <m/>
    <n v="221101"/>
    <x v="10"/>
    <m/>
    <n v="22110102"/>
    <s v="Ejecutar el evento &quot;Prosperidad con la gente&quot; programado según cronograma previsto."/>
    <n v="25"/>
    <n v="100"/>
    <s v="Porcentual"/>
    <d v="2022-01-01T00:00:00"/>
    <d v="2022-06-30T00:00:00"/>
    <n v="50"/>
    <n v="100"/>
    <m/>
    <m/>
    <s v="Link de grabación de evento de Facebook e informe de evento."/>
    <s v="I y II trimestre: De acuerdo con la demanda de cada trimestre se ejecutaran los eventos programados"/>
    <s v="Jose Jaime Rosales Sarasti"/>
    <s v="Ximena Amaya"/>
    <m/>
  </r>
  <r>
    <x v="4"/>
    <s v="11 Oficina de Gestión Regional"/>
    <x v="0"/>
    <m/>
    <x v="0"/>
    <x v="0"/>
    <m/>
    <n v="221101"/>
    <x v="10"/>
    <m/>
    <n v="22110103"/>
    <s v="Elaborar un lineamiento general institucional para la participación de las Direcciones Regionales en los Consejos Municipales de Política Social-COMPOS y Consejo Departamental de Política Social -CODPOS"/>
    <n v="25"/>
    <n v="1"/>
    <s v="Numérica"/>
    <d v="2022-07-01T00:00:00"/>
    <d v="2022-09-30T00:00:00"/>
    <m/>
    <m/>
    <n v="1"/>
    <m/>
    <s v="Un documento de lineamiento general institucional para la participación de las Direcciones Regionales en los Consejos Municipales de Política Social-COMPOS y Consejo Departamental de Política Social -CODPOS"/>
    <s v="III  trimestre 1 Documento construido"/>
    <s v="Jose Jaime Rosales Sarasti"/>
    <s v="Ximena Amaya"/>
    <m/>
  </r>
  <r>
    <x v="4"/>
    <s v="11 Oficina de Gestión Regional"/>
    <x v="0"/>
    <m/>
    <x v="0"/>
    <x v="0"/>
    <m/>
    <n v="221101"/>
    <x v="10"/>
    <m/>
    <n v="22110104"/>
    <s v="Socializar con las Direcciones Regionales el lineamiento de participación  en los Consejos Municipales de Política Social-COMPOS y Consejo Departamental de Política Social -CODPOS"/>
    <n v="25"/>
    <n v="1"/>
    <s v="Numérica"/>
    <d v="2022-11-01T00:00:00"/>
    <d v="2022-12-30T00:00:00"/>
    <m/>
    <m/>
    <m/>
    <n v="1"/>
    <s v="Corrreo enviado a Direcciones Regionales, y ejecución de reunión virtual para socializar el lineamiento"/>
    <s v="IV  trimestre - Grabación de la sesión de socialización o lista de asistencia."/>
    <s v="Jose Jaime Rosales Sarasti"/>
    <s v="Ximena Amaya"/>
    <m/>
  </r>
  <r>
    <x v="5"/>
    <s v="11 Oficina de Gestión Regional"/>
    <x v="0"/>
    <m/>
    <x v="0"/>
    <x v="0"/>
    <m/>
    <n v="221102"/>
    <x v="11"/>
    <m/>
    <n v="22110201"/>
    <s v="Coordinar y monitorear solicitudes de los programas misionales para la implementación de acciones que se realicen a través de las Direcciones Regionales."/>
    <n v="25"/>
    <n v="100"/>
    <s v="Porcentual"/>
    <d v="2022-01-01T00:00:00"/>
    <d v="2022-12-31T00:00:00"/>
    <n v="25"/>
    <n v="50"/>
    <n v="75"/>
    <n v="100"/>
    <s v="Correos electrónicos sobre gestión realizada y soportes generados de la actividad."/>
    <s v="Dependiendo de la demanda de cada trimestre se desarrollará la actividad solicitadas y se soportará por medio de correos electrónicos._x000a_ (solicitudes tramitadas/solicitudes recibidas)"/>
    <s v="Jose Jaime Rosales Sarasti"/>
    <s v="Ximena Amaya"/>
    <m/>
  </r>
  <r>
    <x v="5"/>
    <s v="11 Oficina de Gestión Regional"/>
    <x v="0"/>
    <m/>
    <x v="0"/>
    <x v="0"/>
    <m/>
    <n v="221102"/>
    <x v="11"/>
    <m/>
    <n v="22110202"/>
    <s v="Realizar orientación y acompañamiento a las Direcciones Regionales para el desarrollo de las solicitudes generadas por las diferentes dependencias"/>
    <n v="25"/>
    <n v="100"/>
    <s v="Porcentual"/>
    <d v="2022-01-01T00:00:00"/>
    <d v="2022-12-31T00:00:00"/>
    <n v="25"/>
    <n v="50"/>
    <n v="75"/>
    <n v="100"/>
    <s v="Correos electrónicos sobre gestión realizada y soportes generados de la actividad."/>
    <s v="De acuerdo con la demanda de cada trimestre se realizará la orientacion y acompañamiento pertinente_x000a_(solicitudes atendidas/solicitudes generadas)"/>
    <s v="Jose Jaime Rosales Sarasti"/>
    <s v="Ximena Amaya"/>
    <m/>
  </r>
  <r>
    <x v="5"/>
    <s v="11 Oficina de Gestión Regional"/>
    <x v="0"/>
    <m/>
    <x v="0"/>
    <x v="0"/>
    <m/>
    <n v="221102"/>
    <x v="11"/>
    <m/>
    <n v="22110203"/>
    <s v="Realizar seguimiento a las actividades del Plan de Acción de las direcciones regionales"/>
    <n v="25"/>
    <n v="4"/>
    <s v="Numérica"/>
    <d v="2022-01-01T00:00:00"/>
    <d v="2022-12-31T00:00:00"/>
    <n v="1"/>
    <n v="2"/>
    <n v="3"/>
    <n v="4"/>
    <s v="Informes de seguimiento y verificación de los planes de acción"/>
    <s v="I trimestre 1 Informe de Seguimiento._x000a_II trimestre 1 Informe de Seguimiento._x000a_III trimestre 1 Informe de Seguimiento._x000a_IV trimestre 1 Informe de Seguimiento"/>
    <s v="Jose Jaime Rosales Sarasti"/>
    <s v="Ximena Amaya"/>
    <m/>
  </r>
  <r>
    <x v="5"/>
    <s v="11 Oficina de Gestión Regional"/>
    <x v="0"/>
    <m/>
    <x v="0"/>
    <x v="0"/>
    <m/>
    <n v="221102"/>
    <x v="11"/>
    <m/>
    <n v="22110204"/>
    <s v="Articular las socializaciones a los equipos de las direcciones regionales, de los procesos correspondientes a los programas que se ejecutarán en el territorio, en el marco de la difusión de gestión del conocimiento."/>
    <n v="25"/>
    <n v="100"/>
    <s v="Porcentual"/>
    <d v="2022-01-01T00:00:00"/>
    <d v="2022-12-31T00:00:00"/>
    <n v="25"/>
    <n v="50"/>
    <n v="75"/>
    <n v="100"/>
    <s v="Espacios de socialización, de acuerdo a la demanada realizada por parte del nivel nacional"/>
    <s v="Actas y/o grabaciones de reuniones, de acuerdo con las solicitudes realizadas desde el nivel nacional.  (Solicitudes de socialización ejecutadas/solicitudes realizadas)"/>
    <s v="Jose Jaime Rosales Sarasti"/>
    <s v="Ximena Amaya"/>
    <m/>
  </r>
  <r>
    <x v="3"/>
    <s v="08 Secretaria General"/>
    <x v="0"/>
    <m/>
    <x v="0"/>
    <x v="0"/>
    <m/>
    <n v="220801"/>
    <x v="12"/>
    <m/>
    <n v="22080101"/>
    <s v="Elaborar y publicar en SECOP el Plan Anual de Adquisiciones de Bienes y Servicios  (PAABS) de Prosperidad Social para la vigencia 2022"/>
    <n v="20"/>
    <n v="1"/>
    <s v="Numérica"/>
    <d v="2022-01-01T00:00:00"/>
    <d v="2022-03-31T00:00:00"/>
    <n v="1"/>
    <m/>
    <m/>
    <m/>
    <s v="Plan Anual de Adquisiciones (PAA) de Prosperidad Social elaborado y publicado en SECOP"/>
    <s v="I trimestre :  El Plan Anual de Adquisiciones de Bienes y Servicios (PAABS) de Prosperidad Social elaborado y publicado en SECOP"/>
    <s v="Tatiana Buelvas Ramos "/>
    <s v="CLARA MARCELA CHAPARRO AVELLANEDA"/>
    <m/>
  </r>
  <r>
    <x v="3"/>
    <s v="08 Secretaria General"/>
    <x v="0"/>
    <m/>
    <x v="0"/>
    <x v="0"/>
    <m/>
    <n v="220801"/>
    <x v="12"/>
    <m/>
    <n v="22080102"/>
    <s v="Realizar seguimiento a la ejecución del Plan Anual de Adquisiciones de Bienes y Servicios  (PAABS)"/>
    <n v="80"/>
    <n v="4"/>
    <s v="Numérica"/>
    <d v="2022-01-01T00:00:00"/>
    <d v="2022-12-31T00:00:00"/>
    <n v="1"/>
    <n v="2"/>
    <n v="3"/>
    <n v="4"/>
    <s v="Cuatro informes de seguimiento a la ejecución del PAABS"/>
    <s v="I. trimestre   informe de Seguimiento  a la ejecución del PAABS_x000a_II trimestre informe de seguimiento a la ejecución del PAABS _x000a_IIII trimestre informe de seguimientoa la ejecución del PAABS   _x000a_IV trimestre informe de seguimientoa la ejecución del PAABS"/>
    <s v="Tatiana Buelvas Ramos "/>
    <s v="CLARA MARCELA CHAPARRO AVELLANEDA"/>
    <m/>
  </r>
  <r>
    <x v="6"/>
    <s v="08 Secretaria General"/>
    <x v="0"/>
    <m/>
    <x v="0"/>
    <x v="0"/>
    <m/>
    <n v="220802"/>
    <x v="13"/>
    <m/>
    <n v="22080201"/>
    <s v="Publicar trimestralmente tips relacionados con conductas disciplinables para funcionarios"/>
    <n v="50"/>
    <n v="4"/>
    <s v="Numérica"/>
    <d v="2022-01-01T00:00:00"/>
    <d v="2022-12-31T00:00:00"/>
    <n v="1"/>
    <n v="2"/>
    <n v="3"/>
    <n v="4"/>
    <s v="Publicación de tips disciplinarios "/>
    <s v="I trimestre  publicación tips disciplinarios_x000a_I I trimestre  publicación tips disciplinarios _x000a_III trimestre  publicación tips disciplinarios _x000a_IV trimestre  publicación tips disciplinarios"/>
    <s v="Tatiana Buelvas Ramos "/>
    <s v="CLARA MARCELA CHAPARRO AVELLANEDA"/>
    <m/>
  </r>
  <r>
    <x v="6"/>
    <s v="08 Secretaria General"/>
    <x v="0"/>
    <m/>
    <x v="0"/>
    <x v="0"/>
    <m/>
    <n v="220802"/>
    <x v="13"/>
    <m/>
    <n v="22080202"/>
    <s v="Realizar 4 talleres en materia de prevención disciplinaria"/>
    <n v="50"/>
    <n v="4"/>
    <s v="Numérica"/>
    <d v="2022-01-01T00:00:00"/>
    <d v="2022-12-31T00:00:00"/>
    <n v="1"/>
    <n v="2"/>
    <n v="3"/>
    <n v="4"/>
    <s v="Talleres de sensibilización realizadas"/>
    <s v="I trimestre lista de asistencia  taller de sensibilización _x000a_II trimestre lista de asistencia  taller de sensibilización _x000a_III trimestre lista de asistencia  taller de sensibilización _x000a_ IV trimestre lista de asistencia  taller de sensibilización"/>
    <s v="Tatiana Buelvas Ramos "/>
    <s v="CLARA MARCELA CHAPARRO AVELLANEDA"/>
    <m/>
  </r>
  <r>
    <x v="7"/>
    <s v="08 Secretaria General"/>
    <x v="0"/>
    <m/>
    <x v="0"/>
    <x v="0"/>
    <m/>
    <n v="220803"/>
    <x v="14"/>
    <m/>
    <n v="22080301"/>
    <s v="Actualizar la documentación del proceso de Participación y Servicio al Ciudadano. "/>
    <n v="60"/>
    <n v="3"/>
    <s v="Numérica"/>
    <d v="2022-04-01T00:00:00"/>
    <d v="2022-12-31T00:00:00"/>
    <m/>
    <n v="1"/>
    <n v="2"/>
    <n v="3"/>
    <s v="Documentos actualizados "/>
    <s v="II Trim: 1 Documento actualizado _x000a_III Trim: 1 Documentos actualizados _x000a_IV Trim: 1 Documento actualizado"/>
    <s v="Tatiana Buelvas Ramos "/>
    <s v="CLARA MARCELA CHAPARRO AVELLANEDA"/>
    <m/>
  </r>
  <r>
    <x v="7"/>
    <s v="08 Secretaria General"/>
    <x v="0"/>
    <m/>
    <x v="0"/>
    <x v="0"/>
    <m/>
    <n v="220803"/>
    <x v="14"/>
    <m/>
    <n v="22080302"/>
    <s v="Gestionar la actualización de las fichas de caracterización de las actividades de participación ciudadana de las siete (7) Dependencias ejecutoras, acorde a los ajustes o cambios que se presenten."/>
    <n v="40"/>
    <n v="7"/>
    <s v="Numérica"/>
    <d v="2022-01-01T00:00:00"/>
    <d v="2022-06-30T00:00:00"/>
    <n v="3"/>
    <n v="7"/>
    <m/>
    <m/>
    <s v="Siete (7) Dependencias gestionadas para la actualización de las fichas"/>
    <s v="I Trim: 3 Dependencias gestionadas _x000a_II Trim: 4 Dependencias gestionadas"/>
    <s v="Tatiana Buelvas Ramos "/>
    <s v="CLARA MARCELA CHAPARRO AVELLANEDA"/>
    <m/>
  </r>
  <r>
    <x v="7"/>
    <s v="08 Secretaria General"/>
    <x v="0"/>
    <m/>
    <x v="0"/>
    <x v="0"/>
    <m/>
    <n v="220804"/>
    <x v="15"/>
    <m/>
    <n v="22080401"/>
    <s v="Implementar las acciones que permitan el avance hacia el cumplimiento de la estrategia de lenguaje claro definida por el DNP"/>
    <n v="25"/>
    <n v="4"/>
    <s v="Numérica"/>
    <d v="2022-01-01T00:00:00"/>
    <d v="2022-12-31T00:00:00"/>
    <n v="1"/>
    <n v="2"/>
    <n v="3"/>
    <n v="4"/>
    <s v="Cuatro informes de cumplimiento de las acciones que permitan el avance hacia la implementación de la estrategia de lenguaje claro definida por el DNP."/>
    <s v="I trimestre 1 informe_x000a_II trimestre 1 informe_x000a_III trimestre 1 informe_x000a_IV trimestre 1 informe_x000a_"/>
    <s v="Tatiana Buelvas Ramos "/>
    <s v="CLARA MARCELA CHAPARRO AVELLANEDA"/>
    <m/>
  </r>
  <r>
    <x v="7"/>
    <s v="08 Secretaria General"/>
    <x v="0"/>
    <m/>
    <x v="0"/>
    <x v="0"/>
    <m/>
    <n v="220804"/>
    <x v="15"/>
    <m/>
    <n v="22080402"/>
    <s v="Implementar las acciones  que permitan el fortalecimiento de los canales de atención de la Entidad. "/>
    <n v="25"/>
    <n v="4"/>
    <s v="Numérica"/>
    <d v="2022-01-01T00:00:00"/>
    <d v="2022-12-31T00:00:00"/>
    <n v="1"/>
    <n v="2"/>
    <n v="3"/>
    <n v="4"/>
    <s v="Cuatro Informes de cumplimiento de las acciones que permitan el fortalecimiento de los canales de atención de la Entidad."/>
    <s v="I trimestre 1 informe_x000a_II trimestre 1 informe_x000a_III trimestre 1 informe_x000a_IV trimestre 1 informe_x000a_"/>
    <s v="Tatiana Buelvas Ramos "/>
    <s v="CLARA MARCELA CHAPARRO AVELLANEDA"/>
    <m/>
  </r>
  <r>
    <x v="7"/>
    <s v="08 Secretaria General"/>
    <x v="0"/>
    <m/>
    <x v="0"/>
    <x v="0"/>
    <m/>
    <n v="220804"/>
    <x v="15"/>
    <m/>
    <n v="22080403"/>
    <s v="Movilizar el desarrollo de espacios o actividades de participación ciudadana de acuerdo con los lineamientos establecidos."/>
    <n v="25"/>
    <n v="4"/>
    <s v="Numérica"/>
    <d v="2022-01-01T00:00:00"/>
    <d v="2022-12-31T00:00:00"/>
    <n v="1"/>
    <n v="2"/>
    <n v="3"/>
    <n v="4"/>
    <s v="_x000a_Cuatro informes de cumplimiento de las acciones de movilización para el desarrollo de espacios o actividades de participación ciudadana de acuerdo con los lineamientos establecidos."/>
    <s v="I trimestre 1 informe_x000a_II trimestre 1 informe_x000a_III trimestre 1 informe_x000a_IV trimestre 1 informe_x000a_"/>
    <s v="Tatiana Buelvas Ramos "/>
    <s v="CLARA MARCELA CHAPARRO AVELLANEDA"/>
    <m/>
  </r>
  <r>
    <x v="7"/>
    <s v="08 Secretaria General"/>
    <x v="0"/>
    <m/>
    <x v="0"/>
    <x v="0"/>
    <m/>
    <n v="220804"/>
    <x v="15"/>
    <m/>
    <n v="22080404"/>
    <s v=" Gestionar la actualización del Menú Participa de acuerdo con los lineamientos existentes"/>
    <n v="25"/>
    <n v="100"/>
    <s v="Porcentual"/>
    <d v="2022-01-01T00:00:00"/>
    <d v="2022-12-31T00:00:00"/>
    <n v="25"/>
    <n v="50"/>
    <n v="75"/>
    <n v="100"/>
    <s v="Menú Participa actualizado según lineamientos, "/>
    <s v="I Trim: 25 % de las actividades de actualización del Menú Participa, de acuerdo con el plan de trabajo_x000a_II Trim: 25% de las actividades de actualización del Menú Participa, de acuerdo con el plan de trabajo_x000a_III Trim: 25% de las actividades de actualización del Menú Participa,de acuerdo con el plan de trabajo_x000a_IV Trim: 25% de las actividades de actualización del Menú Participa;  de acuerdo con el plan de trabajo"/>
    <s v="Tatiana Buelvas Ramos "/>
    <s v="CLARA MARCELA CHAPARRO AVELLANEDA"/>
    <m/>
  </r>
  <r>
    <x v="7"/>
    <s v="08 Secretaria General"/>
    <x v="0"/>
    <m/>
    <x v="0"/>
    <x v="0"/>
    <m/>
    <n v="220805"/>
    <x v="16"/>
    <m/>
    <n v="22080501"/>
    <s v="Divulgar información clara y pertinente relacionada con la gestión que realiza la Entidad sobre participación ciudadana."/>
    <n v="50"/>
    <n v="100"/>
    <s v="Porcentual"/>
    <d v="2022-01-01T00:00:00"/>
    <d v="2022-12-31T00:00:00"/>
    <n v="10"/>
    <n v="30"/>
    <n v="65"/>
    <n v="100"/>
    <s v="Cumplimiento del cronograma de divulgación"/>
    <s v="I Trim: 10 % de las actividades de divulgación _x000a_II Trim: 20% de las actividades  de divulgación _x000a_III Trim: 35% de las actividades  de divulgación _x000a_IV Trim: 35% de las actividades  de divulgación "/>
    <s v="Tatiana Buelvas Ramos "/>
    <s v="CLARA MARCELA CHAPARRO AVELLANEDA"/>
    <m/>
  </r>
  <r>
    <x v="7"/>
    <s v="08 Secretaria General"/>
    <x v="0"/>
    <m/>
    <x v="0"/>
    <x v="0"/>
    <m/>
    <n v="220805"/>
    <x v="16"/>
    <m/>
    <n v="22080502"/>
    <s v="Socializar en la sede Central y en las Direcciones Regionales los lineamientos existentes de las Políticas de Servicio al Ciudadano y  Participación Ciudadana  "/>
    <n v="50"/>
    <n v="100"/>
    <s v="Porcentual"/>
    <d v="2022-01-01T00:00:00"/>
    <d v="2022-12-31T00:00:00"/>
    <n v="10"/>
    <n v="30"/>
    <n v="65"/>
    <n v="100"/>
    <s v="Cumplimiento del cronograma de socialización "/>
    <s v="I Trim: 10 % de las actividades ejecutadas_x000a_II Trim: 20% de las actividades ejecutadas_x000a_III Trim: 35% de las actividades ejecutadas_x000a_IV Trim: 35% de las actividades ejecutadas"/>
    <s v="Tatiana Buelvas Ramos "/>
    <s v="CLARA MARCELA CHAPARRO AVELLANEDA"/>
    <m/>
  </r>
  <r>
    <x v="8"/>
    <s v="08 Secretaria General"/>
    <x v="0"/>
    <m/>
    <x v="0"/>
    <x v="0"/>
    <m/>
    <n v="220806"/>
    <x v="17"/>
    <m/>
    <n v="22080601"/>
    <s v="Realizar  talleres de sensibilización para uso y apropiación de las herramientas de ofimática."/>
    <n v="50"/>
    <n v="12"/>
    <s v="Numérica"/>
    <d v="2022-01-01T00:00:00"/>
    <d v="2022-12-31T00:00:00"/>
    <n v="3"/>
    <n v="6"/>
    <n v="9"/>
    <n v="12"/>
    <s v="Talleres realizados con su respectivo listado de asistencia."/>
    <s v="I trimestre 3 talleres con lista de asistencia_x000a_ II trimestre 3 talleres con lista de asistencia_x000a_III trimestre 3 talleres con lista de asistencia_x000a_IV  trimestre 3 talleres con lista de asistencia"/>
    <s v="Tatiana Buelvas Ramos "/>
    <s v="CLARA MARCELA CHAPARRO AVELLANEDA"/>
    <m/>
  </r>
  <r>
    <x v="8"/>
    <s v="08 Secretaria General"/>
    <x v="0"/>
    <m/>
    <x v="0"/>
    <x v="0"/>
    <m/>
    <n v="220806"/>
    <x v="17"/>
    <m/>
    <n v="22080602"/>
    <s v="Desarrollar los sistemas de información de apoyo (Dexon, Ulises, Astrea, Sisgestión)  a cargo del GIT y soporte de funcionalidad, a través de las actividades de actualización y nuevos módulos o funcionalidades."/>
    <n v="50"/>
    <n v="100"/>
    <s v="Porcentual"/>
    <d v="2022-01-01T00:00:00"/>
    <d v="2022-12-31T00:00:00"/>
    <n v="25"/>
    <n v="50"/>
    <n v="75"/>
    <n v="100"/>
    <s v="Reporte trimestral de avance de actualización y/o nuevas funcionalidades implementadas de acuerdo con el cronograma definido."/>
    <s v=" I Trimestre. 25%  Reporte de actividades del cronograma ejecutadas._x000a_ II Trimestre. 25%  Reporte de actividades del cronograma ejecutadas._x000a_ III Trimestre. 25%  Reporte de actividades del cronograma ejecutadas._x000a_ IV Trimestre. 25%  Reporte de actividades del cronograma ejecutadas."/>
    <s v="Tatiana Buelvas Ramos "/>
    <s v="CLARA MARCELA CHAPARRO AVELLANEDA"/>
    <m/>
  </r>
  <r>
    <x v="1"/>
    <s v="08 Secretaria General"/>
    <x v="0"/>
    <m/>
    <x v="0"/>
    <x v="0"/>
    <m/>
    <n v="220807"/>
    <x v="3"/>
    <m/>
    <n v="22080701"/>
    <s v="Reconocer y medir inicialmente los hechos económicos mediante su registro en los estados financieros conforme al documento &quot;Manual de políticas contables&quot;."/>
    <n v="33"/>
    <n v="100"/>
    <s v="Porcentual"/>
    <d v="2022-01-01T00:00:00"/>
    <d v="2022-12-31T00:00:00"/>
    <n v="25"/>
    <n v="50"/>
    <n v="75"/>
    <n v="100"/>
    <s v="Estados Financieros elaborados con las características de relevancia y representación fiel."/>
    <s v="INFRAESTRUCTURA Y SERVICIOS DE TECNOLOGÍAS DE LA INFORMACIÓN:_x000a_Planilla de medición inicial de bienes intangibles - soporte de entrada a almacén elaborada conforme a lo señalado en el Reglamento Operativo para el Manejo y Control de Bienes a su cargo, o reporte de novedades (cuando no hay ingreso)._x000a__x000a_CONTROL INTERNO DISCIPLINARIO: Informe de responsabilidades en procesos  conforme con lo señalado en los procedimientos radicado en la Subdirección de Operaciones - GIT Administración de Bienes "/>
    <s v="Tatiana Buelvas Ramos "/>
    <s v="CLARA MARCELA CHAPARRO AVELLANEDA"/>
    <m/>
  </r>
  <r>
    <x v="1"/>
    <s v="08 Secretaria General"/>
    <x v="0"/>
    <m/>
    <x v="0"/>
    <x v="0"/>
    <m/>
    <n v="220807"/>
    <x v="3"/>
    <m/>
    <n v="22080702"/>
    <s v="Registrar la medición posterior de los hechos económicos por medio de la actualización de su cálculo inicial conforme al documento &quot;Manual de políticas contables&quot;."/>
    <n v="34"/>
    <n v="100"/>
    <s v="Porcentual"/>
    <d v="2022-01-01T00:00:00"/>
    <d v="2022-12-31T00:00:00"/>
    <n v="25"/>
    <n v="50"/>
    <n v="75"/>
    <n v="100"/>
    <s v="Estados Financieros elaborados con las características de relevancia y representación fiel."/>
    <s v="INFRAESTRUCTURA Y SERVICIOS DE TECNOLOGÍAS DE LA INFORMACIÓN: Informe con nuevas vidas útiles y liquidación del deterioro de los bienes intangibles a su cargo, así como del cálculo de la amortización (entregado por la SD de Operaciones), elaborado conforme a lo señalado en el Reglamento Operativo para el Manejo y Control de Bienes radicado en la Subdirección de Operaciones - GIT Administración de Bienes._x000a__x000a_CONTROL INTERNO DISCIPLINARIO: Informe de responsabilidades en procesos con valores actualizados, de acuerdo con información suministrada por  la Subdirección de Operaciones - GIT Administración de Bienes en concordancia con los procedimientos establecidos para tal fin."/>
    <s v="Tatiana Buelvas Ramos "/>
    <s v="CLARA MARCELA CHAPARRO AVELLANEDA"/>
    <m/>
  </r>
  <r>
    <x v="1"/>
    <s v="08 Secretaria General"/>
    <x v="0"/>
    <m/>
    <x v="0"/>
    <x v="0"/>
    <m/>
    <n v="220807"/>
    <x v="3"/>
    <m/>
    <n v="22080703"/>
    <s v="Revelar los hechos económicos en las notas a los estados financieros conforme al documento &quot;Manual de políticas contables&quot;."/>
    <n v="33"/>
    <n v="100"/>
    <s v="Porcentual"/>
    <d v="2022-01-01T00:00:00"/>
    <d v="2022-12-31T00:00:00"/>
    <n v="25"/>
    <n v="50"/>
    <n v="75"/>
    <n v="100"/>
    <s v="Estados Financieros elaborados con las características de relevancia y representación fiel."/>
    <s v="INFRAESTRUCTURA Y SERVICIOS DE TECNOLOGÍAS DE LA INFORMACIÓN: Informe de revelaciones de bienes intangibles a su cargo, enviado a la Subdirección de Operaciones - GIT Administración de Bienes conforme a lo  señalado en el Reglamento Operativo para el Manejo y Control de Bienes._x000a__x000a_CONTROL INTERNO DISCIPLINARIO: Reporte de revelaciones conforme con lo en los procedimientos establecidos radicado en la Subdirección de Operaciones - GIT Administración de Bienes. "/>
    <s v="Tatiana Buelvas Ramos "/>
    <s v="CLARA MARCELA CHAPARRO AVELLANEDA"/>
    <m/>
  </r>
  <r>
    <x v="9"/>
    <s v="16 Subdirección de Contratación"/>
    <x v="0"/>
    <m/>
    <x v="0"/>
    <x v="0"/>
    <m/>
    <n v="221601"/>
    <x v="18"/>
    <m/>
    <n v="22160101"/>
    <s v="Implementar los documentos tipo para la contratación de los bienes y servicios requeridos para la ejecución del Plan anual de adquisiciones "/>
    <n v="30"/>
    <n v="4"/>
    <s v="Numérica"/>
    <d v="2022-01-03T00:00:00"/>
    <d v="2022-06-30T00:00:00"/>
    <n v="2"/>
    <n v="4"/>
    <m/>
    <m/>
    <s v="Construcción de (4) documentos tipo para la contratación en la entidad "/>
    <s v="I trimestre dos (2) documentos tipo construidos._x000a_II trimestre dos (2) documentos tipo construidos"/>
    <s v="Diana del Carmen Sandoval "/>
    <s v="William Ramirez "/>
    <m/>
  </r>
  <r>
    <x v="9"/>
    <s v="16 Subdirección de Contratación"/>
    <x v="0"/>
    <m/>
    <x v="0"/>
    <x v="0"/>
    <m/>
    <n v="221601"/>
    <x v="18"/>
    <m/>
    <n v="22160102"/>
    <s v="Socialización y capacitación a las diferentes dependencias en el diligenciamiento de los documentos tipo preparados"/>
    <n v="30"/>
    <n v="10"/>
    <s v="Numérica"/>
    <d v="2022-07-01T00:00:00"/>
    <d v="2022-12-30T00:00:00"/>
    <m/>
    <m/>
    <n v="5"/>
    <n v="10"/>
    <s v="Realización de diez (10) capacitaciones a las diferentes áreas, con respecto a los documentos tipo construidos"/>
    <s v="III  trimestre  5 capacitaciones realizadas con lista de asistencia _x000a_IV trimestre 5 capacitaciones realizadas con lista de asistencia ."/>
    <s v="Diana del Carmen Sandoval "/>
    <s v="William Ramirez "/>
    <m/>
  </r>
  <r>
    <x v="9"/>
    <s v="16 Subdirección de Contratación"/>
    <x v="0"/>
    <m/>
    <x v="0"/>
    <x v="0"/>
    <m/>
    <n v="221601"/>
    <x v="18"/>
    <m/>
    <n v="22160103"/>
    <s v="Creación de la ruta de manejo de la plataforma SECOP II "/>
    <n v="20"/>
    <n v="1"/>
    <s v="Numérica"/>
    <d v="2022-07-01T00:00:00"/>
    <d v="2022-09-30T00:00:00"/>
    <m/>
    <m/>
    <n v="1"/>
    <m/>
    <s v="Documento ruta para el manejo del aplicativo Secop II .  "/>
    <s v="III  trimestre un (1) documento elaborado"/>
    <s v="Diana del Carmen Sandoval "/>
    <s v="William Ramirez "/>
    <m/>
  </r>
  <r>
    <x v="9"/>
    <s v="16 Subdirección de Contratación"/>
    <x v="0"/>
    <m/>
    <x v="0"/>
    <x v="0"/>
    <m/>
    <n v="221601"/>
    <x v="18"/>
    <m/>
    <n v="22160104"/>
    <s v="Implementación de la ruta de manejo de la plataforma SECOP II "/>
    <n v="20"/>
    <n v="20"/>
    <s v="Numérica"/>
    <d v="2022-04-01T00:00:00"/>
    <d v="2022-12-30T00:00:00"/>
    <m/>
    <m/>
    <m/>
    <n v="20"/>
    <s v="Capacitación a veinte (20) enlaces que tengan relación con la gestión contractual en las diferentes dependencias."/>
    <s v="IV trimestre - Listas de asistencia de los veinte (20) enlaces de la entidad capacitados."/>
    <s v="Diana del Carmen Sandoval "/>
    <s v="William Ramirez "/>
    <s v="Requiere de la participación del personal de las áreas de donde proviene la necesidad de la contratación "/>
  </r>
  <r>
    <x v="10"/>
    <s v="15 Oficina Asesora de Comunicaciones"/>
    <x v="0"/>
    <m/>
    <x v="0"/>
    <x v="0"/>
    <m/>
    <n v="221501"/>
    <x v="19"/>
    <m/>
    <n v="22150101"/>
    <s v="Generar y editar contenidos periodísticos y gestionar la publicación de los mismos en medios institucionales externos, canales digitales, medios masivos de comunicación nacionales, regionales y locales."/>
    <n v="70"/>
    <n v="440"/>
    <s v="Numérica"/>
    <d v="2022-01-03T00:00:00"/>
    <d v="2022-12-30T00:00:00"/>
    <n v="90"/>
    <n v="220"/>
    <n v="340"/>
    <n v="440"/>
    <s v="Contenidos periodísticos producidos y publicados"/>
    <s v="I trimestre 90contenidos producidos y gestión para publicación en medios._x000a_II trimestre 130contenidos producidos y gestión para publicación en medios._x000a_III trimestre 120contenidos producidos y gestión para publicación en medios._x000a_IV trimestre 100contenidos producidos y gestión para publicación en medios."/>
    <s v="María Elena Romero Rocha"/>
    <s v="Andrés Fernando Tamayo Silva"/>
    <m/>
  </r>
  <r>
    <x v="10"/>
    <s v="15 Oficina Asesora de Comunicaciones"/>
    <x v="0"/>
    <m/>
    <x v="0"/>
    <x v="0"/>
    <m/>
    <n v="221501"/>
    <x v="19"/>
    <m/>
    <n v="22150102"/>
    <s v="Diseñar y elaborar baterías de productos comunicativos especiales en torno a conmemoraciones significativas para la entidad e hitos misionales."/>
    <n v="30"/>
    <n v="8"/>
    <s v="Numérica"/>
    <d v="2022-01-03T00:00:00"/>
    <d v="2022-12-30T00:00:00"/>
    <n v="1"/>
    <n v="3"/>
    <n v="6"/>
    <n v="8"/>
    <s v="Baterías elaboradas"/>
    <s v="I trimestre 1 especial periodístico producido y publicado en diferentes medios._x000a_II trimestre 2 especiales  periodísticos producidos y publicados en diferentes medios._x000a_III trimestre 3 especiales  periodísticos producidos y publicados en diferentes medios._x000a_IV trimestre 2 especiales periodísticos producidos y publicados en diferentes medios."/>
    <s v="María Elena Romero Rocha"/>
    <s v="Andrés Fernando Tamayo Silva"/>
    <m/>
  </r>
  <r>
    <x v="10"/>
    <s v="15 Oficina Asesora de Comunicaciones"/>
    <x v="0"/>
    <m/>
    <x v="0"/>
    <x v="0"/>
    <m/>
    <n v="221501"/>
    <x v="20"/>
    <m/>
    <n v="22150103"/>
    <s v="Desarrollar y difundir Campañas Digitales "/>
    <n v="50"/>
    <n v="20"/>
    <s v="Numérica"/>
    <d v="2022-01-03T00:00:00"/>
    <d v="2022-12-30T00:00:00"/>
    <n v="4"/>
    <n v="10"/>
    <n v="16"/>
    <n v="20"/>
    <s v="Campañas digitales difundidas"/>
    <s v="I trimestre 4 campañas digitales estratégicas socializadas por canales institucionales._x000a_II trimestre 6 campañas digitales estratégicas socializadas por canales institucionales._x000a_III trimestre 6 campañas digitales estratégicas socializadas por canales institucionales._x000a_I trimestre 4 campañas digitales estratégicas socializadas por canales institucionales."/>
    <s v="María Elena Romero Rocha"/>
    <s v="Andrés Fernando Tamayo Silva"/>
    <m/>
  </r>
  <r>
    <x v="10"/>
    <s v="15 Oficina Asesora de Comunicaciones"/>
    <x v="0"/>
    <m/>
    <x v="0"/>
    <x v="0"/>
    <m/>
    <n v="221501"/>
    <x v="20"/>
    <m/>
    <n v="22150104"/>
    <s v="Realizar acciones digitales y sesiones de información para dar respuestas y rendir cuentas a la ciudadanía a través de las plataformas online"/>
    <n v="50"/>
    <n v="35"/>
    <s v="Numérica"/>
    <d v="2022-01-03T00:00:00"/>
    <d v="2022-12-30T00:00:00"/>
    <n v="7"/>
    <n v="17"/>
    <n v="27"/>
    <n v="35"/>
    <s v="Acciones y sesiones de información realizadas"/>
    <s v="I trimestre 7 actividades de doble vía con los stakeholders realizadas._x000a_ II trimestre 10 actividades de doble vía con los stakeholders realizadas._x000a_III  trimestre 10 actividades de doble vía con los stakeholders realizadas._x000a_IV trimestre 8 actividades de doble vía con los stakeholders realizadas."/>
    <s v="María Elena Romero Rocha"/>
    <s v="Andrés Fernando Tamayo Silva"/>
    <m/>
  </r>
  <r>
    <x v="10"/>
    <s v="15 Oficina Asesora de Comunicaciones"/>
    <x v="0"/>
    <m/>
    <x v="0"/>
    <x v="0"/>
    <m/>
    <n v="221502"/>
    <x v="21"/>
    <m/>
    <n v="22150201"/>
    <s v="Crear y difundir boletines a través de los canales de comunicación interna con información institucional y de interés para los funcionarios."/>
    <n v="35"/>
    <n v="180"/>
    <s v="Numérica"/>
    <d v="2022-01-03T00:00:00"/>
    <d v="2022-12-30T00:00:00"/>
    <n v="40"/>
    <n v="90"/>
    <n v="140"/>
    <n v="180"/>
    <s v="Inventario de boletines enviados"/>
    <s v="I trimestre 40 boletines internos efectivamente producidos y enviados por los canales disponibles._x000a_II trimestre 50 boletines internos efectivamente producidos y enviados por los canales disponibles._x000a_III trimestre 50 boletines internos efectivamente producidos y enviados por los canales disponibles._x000a_IV trimestre 40 boletines internos efectivamente producidos y enviados por los canales disponibles."/>
    <s v="María Elena Romero Rocha"/>
    <s v="Andrés Fernando Tamayo Silva"/>
    <m/>
  </r>
  <r>
    <x v="10"/>
    <s v="15 Oficina Asesora de Comunicaciones"/>
    <x v="0"/>
    <m/>
    <x v="0"/>
    <x v="0"/>
    <m/>
    <n v="221502"/>
    <x v="21"/>
    <m/>
    <n v="22150202"/>
    <s v="Desarrollar y divulgar campañas de comunicación estratégica a través de canales institucionales y/o alternativos."/>
    <n v="30"/>
    <n v="4"/>
    <s v="Numérica"/>
    <d v="2022-01-03T00:00:00"/>
    <d v="2022-12-30T00:00:00"/>
    <n v="1"/>
    <n v="2"/>
    <n v="3"/>
    <n v="4"/>
    <s v="Campañas divulgadas a través de los canales disponibles"/>
    <s v="I trimestre 1 pieza de campaña e integralidad de la misma difundida por canales internos._x000a_II trimestre 1 pieza de campaña e integralidad de la misma difundida por canales internos._x000a_III trimestre 1 pieza de campaña e integralidad de la misma difundida por canales internos._x000a_IV trimestre 1 pieza de campaña e integralidad de la misma difundida por canales internos."/>
    <s v="María Elena Romero Rocha"/>
    <s v="Andrés Fernando Tamayo Silva"/>
    <m/>
  </r>
  <r>
    <x v="10"/>
    <s v="15 Oficina Asesora de Comunicaciones"/>
    <x v="0"/>
    <m/>
    <x v="0"/>
    <x v="0"/>
    <m/>
    <n v="221502"/>
    <x v="21"/>
    <m/>
    <n v="22150203"/>
    <s v="Realizar actividades de intercambio de conocimiento, presenciales o en video, para orientar a diferentes dependencias de la entidad sobre temas relacionados con comunicaciones."/>
    <n v="15"/>
    <n v="4"/>
    <s v="Numérica"/>
    <d v="2022-04-01T00:00:00"/>
    <d v="2022-12-30T00:00:00"/>
    <m/>
    <n v="2"/>
    <n v="3"/>
    <n v="4"/>
    <s v="Actividades de intercambio de conocimiento realizadas con los grupos seleccionados"/>
    <s v="II trimestre 2 sesiones de intercambio de conocimiento realizadas con lista de Asistencia._x000a_III trimestre 1 sesión de intercambio de conocimiento realizada con lista de Asistencia._x000a_IV trimestre 1 sesión de intercambio de conocimiento realizada con lista de Asistencia.._x000a_"/>
    <s v="María Elena Romero Rocha"/>
    <s v="Andrés Fernando Tamayo Silva"/>
    <m/>
  </r>
  <r>
    <x v="10"/>
    <s v="15 Oficina Asesora de Comunicaciones"/>
    <x v="0"/>
    <m/>
    <x v="0"/>
    <x v="0"/>
    <m/>
    <n v="221502"/>
    <x v="21"/>
    <m/>
    <n v="22150204"/>
    <s v="Realizar 8 actualizaciones mensuales de la Intranet de la entidad."/>
    <n v="20"/>
    <n v="96"/>
    <s v="Numérica"/>
    <d v="2022-01-03T00:00:00"/>
    <d v="2022-12-30T00:00:00"/>
    <n v="20"/>
    <n v="48"/>
    <n v="76"/>
    <n v="96"/>
    <s v="Intranet actualizada con las solicitudes de las diferentes áreas de la entidad"/>
    <s v="I trimestre 20 actualizaciones realizadas - Información interna deinterés disponible en la Intranet._x000a_II trimestre 28 actualizaciones realizadas - Información interna deinterés disponible en la Intranet._x000a_III trimestre 28 actualizaciones realizadas - Información interna deinterés disponible en la Intranet._x000a_IV trimestre 20 actualizaciones realizadas - Información interna deinterés disponible en la Intranet."/>
    <s v="María Elena Romero Rocha"/>
    <s v="Andrés Fernando Tamayo Silva"/>
    <m/>
  </r>
  <r>
    <x v="5"/>
    <s v="09 DIRECCION DE INFRAESTRUCTURA SOCIAL Y HABITAT"/>
    <x v="1"/>
    <m/>
    <x v="1"/>
    <x v="1"/>
    <m/>
    <n v="220901"/>
    <x v="22"/>
    <m/>
    <n v="22090101"/>
    <s v="Terminar Mejoramientos de Condiciones de Habitabilidad"/>
    <n v="20"/>
    <n v="8000"/>
    <s v="Numérica"/>
    <d v="2022-01-01T00:00:00"/>
    <d v="2022-12-31T00:00:00"/>
    <n v="1000"/>
    <n v="2200"/>
    <n v="3700"/>
    <n v="8000"/>
    <s v="# Viviendas terminadas y recibidas a satisfacción por el beneficiario, previa validación del informe por la interventoría"/>
    <s v="I trim: Reporte trimestral con Actas de recibo a satisfacción suscrita por beneficiario o informe de interventoría de los proyectos de MCH. (1000)_x000a_II trim: Reporte trimestral con Actas de recibo a satisfacción suscrita por beneficiario o informe de interventoría de los proyectos de MCH (1200)_x000a_III Trim:Reporte trimestral con Actas de recibo a satisfacción suscrita por beneficiario o informe de interventoría de los proyectos de MCH (1500)_x000a_IV Trim: Reporte trimestral con Actas de recibo a satisfacción suscrita por beneficiario o informe de interventoría de los proyectos de MCH. (4300)"/>
    <s v="Álvaro Chaves"/>
    <s v="Álvaro Chaves"/>
    <m/>
  </r>
  <r>
    <x v="5"/>
    <s v="09 DIRECCION DE INFRAESTRUCTURA SOCIAL Y HABITAT"/>
    <x v="1"/>
    <m/>
    <x v="1"/>
    <x v="1"/>
    <m/>
    <n v="220901"/>
    <x v="22"/>
    <m/>
    <n v="22090102"/>
    <s v="Terminar Mejoramientos de Condiciones de Habitabilidad Indirectos"/>
    <n v="80"/>
    <n v="38000"/>
    <s v="Numérica"/>
    <d v="2022-01-01T00:00:00"/>
    <d v="2022-12-31T00:00:00"/>
    <n v="6000"/>
    <n v="14000"/>
    <n v="24000"/>
    <n v="38000"/>
    <s v="# Viviendas beneficiadas indirectamente con proyectos terminados  y validados  por el supervisor y la interventoría con acta de terminación de obra"/>
    <s v="I trim: Reporte trimestral de proyectos de vías urbanas terminados con acta de terminación de obra validadas por supervisor e interventor y ficha de estructuración de los proyectos reportados_x000a_II trim: Reporte trimestral de proyectos de vías urbanas terminados con acta de terminación de obra validadas por supervisor e interventor y ficha de estructuración  de los proyectos reportados_x000a_III Trim:Reporte trimestral de proyectos de vías urbanas terminados con acta de terminación de obra validadas por supervisor e interventor y ficha de estructuración  de los proyectos reportados_x000a_IV Trim: Reporte trimestral de proyectos de vías urbanas terminados con acta de terminación de obra validadas por supervisor e interventor y ficha de estructuración  de los proyectos reportados"/>
    <s v="Álvaro Chaves"/>
    <s v="Álvaro Chaves"/>
    <m/>
  </r>
  <r>
    <x v="5"/>
    <s v="09 DIRECCION DE INFRAESTRUCTURA SOCIAL Y HABITAT"/>
    <x v="1"/>
    <m/>
    <x v="1"/>
    <x v="1"/>
    <m/>
    <n v="220902"/>
    <x v="23"/>
    <m/>
    <n v="22090201"/>
    <s v="Terminar Proyectos de Infraestructura Social y Productiva"/>
    <n v="70"/>
    <n v="54"/>
    <s v="Numérica"/>
    <d v="2022-01-01T00:00:00"/>
    <d v="2022-12-31T00:00:00"/>
    <n v="4"/>
    <n v="15"/>
    <n v="36"/>
    <n v="54"/>
    <s v="# Proyectos terminados  y validados  por el supervisor y la interventoría con acta de terminación de obra"/>
    <s v="I trim: Reporte trimestral de proyectos terminados con acta de terminación de obra validadas por supervisor e interventor (4)_x000a_II trim: Reporte trimestral de proyectos terminados con acta de terminación de obra validadas por supervisor e interventor (11)_x000a_III Trim:Reporte trimestral de proyectos terminados con acta de terminación de obra validadas por supervisor e interventor. (21)_x000a_IV Trim: Reporte trimestral de proyectos terminados con acta de terminación de obra validadas por supervisor e interventor. (18)"/>
    <s v="Álvaro Chaves"/>
    <s v="Álvaro Chaves"/>
    <m/>
  </r>
  <r>
    <x v="5"/>
    <s v="09 DIRECCION DE INFRAESTRUCTURA SOCIAL Y HABITAT"/>
    <x v="1"/>
    <m/>
    <x v="1"/>
    <x v="1"/>
    <m/>
    <n v="220902"/>
    <x v="23"/>
    <m/>
    <n v="22090202"/>
    <s v="Iniciar proyectos de Infraestructura Social y Productiva producto de los convenios firmados en el marco de la convocatoria 001 de 2020"/>
    <n v="30"/>
    <n v="80"/>
    <s v="Numérica"/>
    <d v="2022-04-01T00:00:00"/>
    <d v="2022-12-31T00:00:00"/>
    <m/>
    <n v="20"/>
    <n v="50"/>
    <n v="80"/>
    <s v="# de Proyectos Iniciados con Acta de Inicio de Obra suscrita"/>
    <s v="II trim: Reporte trimestral de proyectos iniciados con acta de inicio de obra suscrita (20)_x000a_III Trim:Reporte trimestral de proyectos iniciados con acta de inicio de obra suscrita (30)_x000a_IV Trim: Reporte trimestral de proyectos iniciados con acta de inicio de obra suscrita (30)"/>
    <s v="Álvaro Chaves"/>
    <s v="Álvaro Chaves"/>
    <m/>
  </r>
  <r>
    <x v="5"/>
    <s v="09 DIRECCION DE INFRAESTRUCTURA SOCIAL Y HABITAT"/>
    <x v="1"/>
    <m/>
    <x v="1"/>
    <x v="1"/>
    <m/>
    <n v="220903"/>
    <x v="24"/>
    <m/>
    <n v="22090301"/>
    <s v="Realizar los cargues de la información de los beneficiarios de los programas, para tener la primer versión del repositorio único de beneficiarios de Prosperidad Social."/>
    <n v="60"/>
    <n v="2"/>
    <s v="Numérica"/>
    <d v="2022-07-01T00:00:00"/>
    <d v="2022-12-31T00:00:00"/>
    <m/>
    <m/>
    <n v="1"/>
    <n v="2"/>
    <s v="Información de beneficiarios del programa de Mejoramiento de Vivienda validados y cargados en Llave Maestra y RUFI."/>
    <s v="III trim: Informe de acciones realizadas para el cargue de la información de beneficiarios del programa de MCH._x000a__x000a_IV trim: Informe contentivo del cargue de registros de beneficiarios del programa de MCH correspondiente a vigencias anteriores  y proyectos terminados en 2022."/>
    <s v="Álvaro Chaves"/>
    <s v="Álvaro Chaves"/>
    <m/>
  </r>
  <r>
    <x v="5"/>
    <s v="09 DIRECCION DE INFRAESTRUCTURA SOCIAL Y HABITAT"/>
    <x v="1"/>
    <m/>
    <x v="1"/>
    <x v="1"/>
    <m/>
    <n v="220903"/>
    <x v="24"/>
    <m/>
    <n v="22090302"/>
    <s v="Registrar los avances en la implementación del SGMO - (Sistema de Información de Monitoreo y Gestión de la DISH )"/>
    <n v="40"/>
    <n v="2"/>
    <s v="Numérica"/>
    <d v="2022-04-01T00:00:00"/>
    <d v="2022-12-31T00:00:00"/>
    <m/>
    <n v="1"/>
    <m/>
    <n v="2"/>
    <s v="SGMO activo como sistema para la gestión de la información de la DISH"/>
    <s v="II Trim: Informe semetral de avances de la aplicación del SGMO como sistema de gestión de la información de la DISH._x000a_VI Trim:  Informe semestral de avances de la aplicación del SGMO como sistema de gestión de la información de la DISH."/>
    <s v="Álvaro Chaves"/>
    <s v="Álvaro Chaves"/>
    <m/>
  </r>
  <r>
    <x v="1"/>
    <s v="09 DIRECCION DE INFRAESTRUCTURA SOCIAL Y HABITAT"/>
    <x v="0"/>
    <m/>
    <x v="0"/>
    <x v="0"/>
    <m/>
    <n v="220904"/>
    <x v="3"/>
    <m/>
    <n v="22090401"/>
    <s v="Reconocer y medir inicialmente los hechos económicos mediante su registro en los estados financieros conforme al documento &quot;Manual de políticas contables&quot;."/>
    <n v="33"/>
    <n v="4"/>
    <s v="Porcentual"/>
    <d v="2022-01-01T00:00:00"/>
    <d v="2022-12-31T00:00:00"/>
    <n v="25"/>
    <n v="50"/>
    <n v="75"/>
    <n v="100"/>
    <s v="Estados Financieros elaborados con las características de relevancia y representación fiel."/>
    <s v="I Trim: Reporte de radicaciones de actas de avance de obra conforme con lo señalado en el &quot;Manual recursos sujetos a legalización contable&quot; radicado en la Subdirección Financiera - GIT Contabilidad. _x000a_II Trim: Reporte de radicaciones de actas de avance de obra conforme con lo señalado en el &quot;Manual recursos sujetos a legalización contable&quot; radicado en la Subdirección  Financiera - GIT Contabilidad. _x000a_III Trim: Reporte de radicaciones actas de avance de obra conforme con lo señalado en el &quot;Manual recursos sujetos a legalización contable&quot; radicado en la Subdirección  Financiera - GIT Contabilidad._x000a_VI Trim:Reporte de radicaciones de actas de avance de obra conforme con lo señalado en el &quot;Manual recursos sujetos a legalización contable&quot; radicado en la Subdirección  Financiera - GIT Contabilidad."/>
    <s v="Álvaro Chaves"/>
    <s v="Álvaro Chaves"/>
    <m/>
  </r>
  <r>
    <x v="1"/>
    <s v="09 DIRECCION DE INFRAESTRUCTURA SOCIAL Y HABITAT"/>
    <x v="0"/>
    <m/>
    <x v="0"/>
    <x v="0"/>
    <m/>
    <n v="220904"/>
    <x v="3"/>
    <m/>
    <n v="22090402"/>
    <s v="Registrar la medición posterior de los hechos económicos por medio de la actualización de su cálculo inicial conforme al documento &quot;Manual de políticas contables&quot;."/>
    <n v="33"/>
    <n v="1"/>
    <s v="Porcentual"/>
    <d v="2022-10-01T00:00:00"/>
    <d v="2022-12-31T00:00:00"/>
    <m/>
    <m/>
    <m/>
    <n v="100"/>
    <s v="Estados Financieros elaborados con las características de relevancia y representación fiel."/>
    <s v="VI Trim:  Reporte de información con cálculos de deterioro y radicación de las actas de las obras terminadas y entregadas con compromiso de sostenibilidad conforme con lo señalado en el &quot;Manual de  recursos sujetos a legalización contable&quot; radicado en la Subdirección Financiera - GIT Contabilidad. "/>
    <s v="Álvaro Chaves"/>
    <s v="Álvaro Chaves"/>
    <m/>
  </r>
  <r>
    <x v="1"/>
    <s v="09 DIRECCION DE INFRAESTRUCTURA SOCIAL Y HABITAT"/>
    <x v="0"/>
    <m/>
    <x v="0"/>
    <x v="0"/>
    <m/>
    <n v="220904"/>
    <x v="3"/>
    <m/>
    <n v="22090403"/>
    <s v="Revelar los hechos económicos en las notas a los estados financieros conforme al documento &quot;Manual de políticas contables&quot;."/>
    <n v="34"/>
    <n v="1"/>
    <s v="Porcentual"/>
    <d v="2022-10-01T00:00:00"/>
    <d v="2022-12-31T00:00:00"/>
    <m/>
    <m/>
    <m/>
    <n v="100"/>
    <s v="Estados Financieros elaborados con las características de relevancia y representación fiel."/>
    <s v="IV Trim:  Reporte de revelaciones conforme con lo señalado en el &quot;Manual recursos sujetos a legalización contable&quot; radicado en la Subdirección Financiera - GIT Contabilidad. "/>
    <s v="Álvaro Chaves"/>
    <s v="Álvaro Chaves"/>
    <m/>
  </r>
  <r>
    <x v="11"/>
    <s v="03 Dirección de Acompañamiento Familiar y Comunitario"/>
    <x v="0"/>
    <m/>
    <x v="0"/>
    <x v="2"/>
    <m/>
    <n v="220301"/>
    <x v="25"/>
    <m/>
    <n v="22030101"/>
    <s v="Acompañar hogares de acuerdo con los criterios de cumplimiento definidos con el DNP"/>
    <n v="100"/>
    <n v="314870"/>
    <s v="Numérica"/>
    <d v="2022-07-01T00:00:00"/>
    <d v="2022-12-31T00:00:00"/>
    <m/>
    <m/>
    <n v="100000"/>
    <n v="314870"/>
    <s v="Hogares Acompañados"/>
    <s v="III Trim: Reporte Hogares Acompañados conforme a lo acordado con DNP_x000a_IV Trim: Reporte Hogares Acompañados conforme a lo acordado con DNP"/>
    <s v="Juan Camilo Giraldo Zuluaga"/>
    <s v="Yeimi Patricia Farfán Archila"/>
    <m/>
  </r>
  <r>
    <x v="11"/>
    <s v="03 Dirección de Acompañamiento Familiar y Comunitario"/>
    <x v="0"/>
    <m/>
    <x v="0"/>
    <x v="2"/>
    <m/>
    <n v="220302"/>
    <x v="26"/>
    <m/>
    <n v="22030201"/>
    <s v="Actualizar el Manual Operativo de la Estrategia Unidos"/>
    <n v="20"/>
    <n v="100"/>
    <s v="Porcentual"/>
    <d v="2022-07-01T00:00:00"/>
    <d v="2022-09-30T00:00:00"/>
    <m/>
    <m/>
    <n v="100"/>
    <m/>
    <s v="Documento Actualizado "/>
    <s v="III Trim: Documento finalizado"/>
    <s v="Juan Camilo Giraldo Zuluaga"/>
    <s v="Yeimi Patricia Farfán Archila"/>
    <m/>
  </r>
  <r>
    <x v="11"/>
    <s v="03 Dirección de Acompañamiento Familiar y Comunitario"/>
    <x v="0"/>
    <m/>
    <x v="0"/>
    <x v="2"/>
    <m/>
    <n v="220302"/>
    <x v="26"/>
    <m/>
    <n v="22030202"/>
    <s v="Elaborar el documento de una nueva temática de acompañamiento de hogares "/>
    <n v="20"/>
    <n v="100"/>
    <s v="Porcentual"/>
    <d v="2022-07-01T00:00:00"/>
    <d v="2022-09-30T00:00:00"/>
    <m/>
    <m/>
    <n v="100"/>
    <m/>
    <s v="Documento temática"/>
    <s v="III Trim: Documento finalizado"/>
    <s v="Juan Camilo Giraldo Zuluaga"/>
    <s v="Yeimi Patricia Farfán Archila"/>
    <m/>
  </r>
  <r>
    <x v="11"/>
    <s v="03 Dirección de Acompañamiento Familiar y Comunitario"/>
    <x v="0"/>
    <m/>
    <x v="0"/>
    <x v="2"/>
    <m/>
    <n v="220302"/>
    <x v="26"/>
    <m/>
    <n v="22030203"/>
    <s v="Elaborar documento de análisis sobre acompañamiento virtual: temáticas live y notihogares"/>
    <n v="20"/>
    <n v="100"/>
    <s v="Porcentual"/>
    <d v="2022-01-01T00:00:00"/>
    <d v="2022-03-31T00:00:00"/>
    <n v="100"/>
    <m/>
    <m/>
    <m/>
    <s v="Documento Análisis "/>
    <s v="I Trim: Documento finalizado"/>
    <s v="Juan Camilo Giraldo Zuluaga"/>
    <s v="Yeimi Patricia Farfán Archila"/>
    <m/>
  </r>
  <r>
    <x v="11"/>
    <s v="03 Dirección de Acompañamiento Familiar y Comunitario"/>
    <x v="0"/>
    <m/>
    <x v="0"/>
    <x v="2"/>
    <m/>
    <n v="220302"/>
    <x v="26"/>
    <m/>
    <n v="22030204"/>
    <s v="Actualización y presentación del rediseño de la estrategia para la socialización de la SGSP a la Secretaria técnica de la Mesa de Equidad"/>
    <n v="20"/>
    <n v="100"/>
    <s v="Porcentual"/>
    <d v="2022-01-01T00:00:00"/>
    <d v="2022-03-31T00:00:00"/>
    <n v="100"/>
    <m/>
    <m/>
    <m/>
    <s v="Presentación a SGSP"/>
    <s v="I Trim: Acta reunión de presetación rediseño de la estrategia a la SGSP"/>
    <s v="Juan Camilo Giraldo Zuluaga"/>
    <s v="Yeimi Patricia Farfán Archila"/>
    <m/>
  </r>
  <r>
    <x v="11"/>
    <s v="03 Dirección de Acompañamiento Familiar y Comunitario"/>
    <x v="0"/>
    <m/>
    <x v="0"/>
    <x v="2"/>
    <m/>
    <n v="220302"/>
    <x v="26"/>
    <m/>
    <n v="22030205"/>
    <s v="Actualizar la guía metodológica de acompañamiento "/>
    <n v="20"/>
    <n v="100"/>
    <s v="Porcentual"/>
    <d v="2022-10-01T00:00:00"/>
    <d v="2022-12-30T00:00:00"/>
    <m/>
    <m/>
    <m/>
    <n v="100"/>
    <s v="Documento Actualizado "/>
    <s v="IV Trim: Documento finalizado"/>
    <s v="Juan Camilo Giraldo Zuluaga"/>
    <s v="Yeimi Patricia Farfán Archila"/>
    <m/>
  </r>
  <r>
    <x v="11"/>
    <s v="03 Dirección de Acompañamiento Familiar y Comunitario"/>
    <x v="0"/>
    <m/>
    <x v="0"/>
    <x v="2"/>
    <m/>
    <n v="220303"/>
    <x v="27"/>
    <m/>
    <n v="22030301"/>
    <s v="Desarrollar un tablero de hogares acompañados vigencia 2021, a partir de la información Sisbén IV "/>
    <n v="80"/>
    <n v="100"/>
    <s v="Porcentual"/>
    <d v="2022-01-01T00:00:00"/>
    <d v="2022-03-31T00:00:00"/>
    <n v="100"/>
    <m/>
    <m/>
    <m/>
    <s v="Tablero de información"/>
    <s v="I Trim: Tablero de información desarrollado"/>
    <s v="Juan Camilo Giraldo Zuluaga"/>
    <s v="Yeimi Patricia Farfán Archila"/>
    <m/>
  </r>
  <r>
    <x v="11"/>
    <s v="03 Dirección de Acompañamiento Familiar y Comunitario"/>
    <x v="0"/>
    <m/>
    <x v="0"/>
    <x v="2"/>
    <m/>
    <n v="220303"/>
    <x v="27"/>
    <m/>
    <n v="22030302"/>
    <s v="Publicar en el visor cartográfico disponible en la página web de la entidad el tablero de información de hogares acompañados vigencia 2021."/>
    <n v="20"/>
    <n v="100"/>
    <s v="Porcentual"/>
    <d v="2022-01-01T00:00:00"/>
    <d v="2022-03-31T00:00:00"/>
    <n v="100"/>
    <m/>
    <m/>
    <m/>
    <s v="Tablero de información publicado"/>
    <s v="I Trim: Tablero de información publicado"/>
    <s v="Juan Camilo Giraldo Zuluaga"/>
    <s v="Yeimi Patricia Farfán Archila"/>
    <m/>
  </r>
  <r>
    <x v="8"/>
    <s v="12 Oficina Tecnología de la Información"/>
    <x v="0"/>
    <m/>
    <x v="0"/>
    <x v="3"/>
    <m/>
    <n v="221201"/>
    <x v="28"/>
    <m/>
    <n v="22120101"/>
    <s v="Implementar la fase 1 del prototipo de inteligencia artificial para verificacion de soportes documentales."/>
    <n v="20"/>
    <n v="100"/>
    <s v="Porcentual"/>
    <d v="2022-02-02T00:00:00"/>
    <d v="2022-06-30T00:00:00"/>
    <n v="50"/>
    <n v="100"/>
    <m/>
    <m/>
    <s v="Prototipo de Inteligencia Artificial implementado "/>
    <s v="Trimestre I: Revisión y aprobación de la propuesta y cronograma presentado por el BID. 50%._x000a_Trimestre II: Verificación del informe del desarrollo y evaluación de los componentes tecnológicos de la solución  implementada.  50%."/>
    <s v="Jairo Trujillo Barbosa"/>
    <s v="Yolima Acosta"/>
    <m/>
  </r>
  <r>
    <x v="8"/>
    <s v="12 Oficina Tecnología de la Información"/>
    <x v="0"/>
    <m/>
    <x v="0"/>
    <x v="3"/>
    <m/>
    <n v="221201"/>
    <x v="28"/>
    <m/>
    <n v="22120102"/>
    <s v="Integrar al portal .GOV.CO en el marco de los Servicios Ciudadanos Digitales,  mínimo dos (2)  servicios relacionados con Carpeta Ciudadana y Autenticación Digital"/>
    <n v="30"/>
    <n v="100"/>
    <s v="Porcentual"/>
    <d v="2022-02-02T00:00:00"/>
    <d v="2022-12-30T00:00:00"/>
    <n v="20"/>
    <m/>
    <n v="70"/>
    <n v="100"/>
    <s v="2 servicios ciudadanos digitales integrados al portal .GOV.CO"/>
    <s v="Trimestre I: Revisar en el marco de los SCD que servicios son susceptibles de llevarlos a CCD o autenticación digital y elaborar plan de trabajo. 20%_x000a_Trimestre III: Desarrollo y pruebas de los servicios a  integrar al portal .GOV.CO 50%_x000a_Trimestre IV: Implementación de los SCD en ambiente productivo e integración en .GOV.CO 30%"/>
    <s v="Jairo Trujillo Barbosa"/>
    <s v="Yolima Acosta"/>
    <m/>
  </r>
  <r>
    <x v="8"/>
    <s v="12 Oficina Tecnología de la Información"/>
    <x v="0"/>
    <m/>
    <x v="0"/>
    <x v="3"/>
    <m/>
    <n v="221201"/>
    <x v="28"/>
    <m/>
    <n v="22120103"/>
    <s v="Fortalecer los escenarios de Interoperabilidad con 5 entidades del sector y del orden nacional."/>
    <n v="20"/>
    <n v="100"/>
    <s v="Porcentual"/>
    <d v="2022-02-02T00:00:00"/>
    <d v="2022-12-30T00:00:00"/>
    <n v="10"/>
    <n v="20"/>
    <n v="60"/>
    <n v="100"/>
    <s v="Servicio de interoperabilidad implementados con 2 entidades del orden nacional."/>
    <s v="Trimestre I: Definir las entidades con las cuales se va a interoperar de acuerdo con el nivel de madurez según el marco de interoperabilidad del Estado. 10%_x000a_Trimestre II: Diseño técnico servicios a implementar.  10%_x000a_Trimestre III: Desarrollo y pruebas en ambiente QA y Preproductivo 40%_x000a_Trimestre IV: Implementación en ambiente productivo de los servicios de exposición y consumo definidos. 40%"/>
    <s v="Jairo Trujillo Barbosa"/>
    <s v="Yolima Acosta"/>
    <m/>
  </r>
  <r>
    <x v="8"/>
    <s v="12 Oficina Tecnología de la Información"/>
    <x v="0"/>
    <m/>
    <x v="0"/>
    <x v="3"/>
    <m/>
    <n v="221201"/>
    <x v="28"/>
    <m/>
    <n v="22120104"/>
    <s v="Implementar Bodega de datos para Prosperidad Social en Equidad Digital"/>
    <n v="30"/>
    <n v="100"/>
    <s v="Porcentual"/>
    <d v="2022-02-02T00:00:00"/>
    <d v="2022-12-30T00:00:00"/>
    <n v="25"/>
    <m/>
    <n v="65"/>
    <n v="100"/>
    <s v="Bodega de datos implementada"/>
    <s v="Trimestre I: Documento con el Análisis y Diseño de la Bodega de datos: 25%_x000a_Trimestre III: Realizar la fase de desarrollo basado en los requerimientos establecidos en la fase de análisis y diseño: 40%_x000a_Trimestre IV: Pruebas y documentación Bodega de datos en operación. 35%_x000a_"/>
    <s v="Jairo Trujillo Barbosa"/>
    <s v="Yolima Acosta"/>
    <m/>
  </r>
  <r>
    <x v="8"/>
    <s v="12 Oficina Tecnología de la Información"/>
    <x v="0"/>
    <m/>
    <x v="0"/>
    <x v="3"/>
    <m/>
    <n v="221202"/>
    <x v="29"/>
    <m/>
    <n v="22120201"/>
    <s v="Implementar el plan del Sistema de Gestión de Seguridad de la información"/>
    <n v="50"/>
    <n v="100"/>
    <s v="Porcentual"/>
    <d v="2022-02-02T00:00:00"/>
    <d v="2022-12-30T00:00:00"/>
    <n v="20"/>
    <m/>
    <n v="50"/>
    <n v="100"/>
    <s v="Fase III de SGSI implementado"/>
    <s v="Trimestre I: Elaborar el Plan del MSPI para aprobación ante el CIGD para la vigencia 2022  20%_x000a_Trimestre III: Realizar la medición a través  de indicadores establecidos para el SGSI 30% _x000a_Trimestre IV: Avances en la implementación del SGSI  50%"/>
    <s v="Jairo Trujillo Barbosa"/>
    <s v="Yolima Acosta"/>
    <m/>
  </r>
  <r>
    <x v="8"/>
    <s v="12 Oficina Tecnología de la Información"/>
    <x v="0"/>
    <m/>
    <x v="0"/>
    <x v="3"/>
    <m/>
    <n v="221202"/>
    <x v="29"/>
    <m/>
    <n v="22120202"/>
    <s v=" Gestionar el Plan de Tratamiento de riesgos definido para seguridad digital _x000a_"/>
    <n v="50"/>
    <n v="100"/>
    <s v="Porcentual"/>
    <d v="2022-02-02T00:00:00"/>
    <d v="2022-12-30T00:00:00"/>
    <n v="10"/>
    <n v="30"/>
    <n v="50"/>
    <n v="100"/>
    <s v="Matriz de riesgos de seguridad digital gestionada "/>
    <s v="Trimestre I: Elaboración y aprobación del Plan de Tratamiento en el CIGD: 10%_x000a_Trimestre II: Seguimiento a la matriz de riesgos de Seguridad Digital 20%_x000a_Trimestre III: Seguimiento a la matriz de riesgos de Seguridad Digital 20%_x000a_Trimestre IV: Seguimiento a la matriz de riesgos de Seguridad Digital: 50%"/>
    <s v="Jairo Trujillo Barbosa"/>
    <s v="Yolima Acosta"/>
    <m/>
  </r>
  <r>
    <x v="12"/>
    <s v="17 Subdirección de Operaciones"/>
    <x v="0"/>
    <m/>
    <x v="0"/>
    <x v="0"/>
    <m/>
    <n v="221701"/>
    <x v="30"/>
    <m/>
    <n v="22170101"/>
    <s v="Implementar el Sistema de Gestión Basura Cero en las regionales en su segunda fase. "/>
    <n v="30"/>
    <n v="100"/>
    <s v="Porcentual"/>
    <d v="2022-04-01T00:00:00"/>
    <d v="2022-12-30T00:00:00"/>
    <m/>
    <n v="20"/>
    <n v="80"/>
    <n v="100"/>
    <s v="_x000a_Tabulación y análisis del diagnóstico aplicado del Sistema Gestión Basura Cero SGBC._x000a__x000a_Informe de resultados al seguimiento Sistema Gestión Basura Cero SGBC._x000a__x000a_Elaboración y entrega matriz de compatibilidad_x000a__x000a_Elaboración Plan de Emergencia de Residuos_x000a__x000a_Actualización, consolidación y reporte de los indicadores de aprovechamiento y de generación de residuos en la hoja de vida de indicadores _x000a__x000a_Ejecución de capacitaciones, sensibilizaciones y talleres sobre el   Sistema Gestión Basura Cero SGBC._x000a_"/>
    <s v="II trimestre: informe de la tabulación y  análisis del diagnóstico aplicado del Sistema Gestión Basura Cero SGBC._x000a_III trimestre: entrega y envío a las regionales entrega matriz de compatibilidad y Plan de Emergencia de Residuos; actas o listas de asistencia de las capacitaciones, sensibilizaciones y talleres sobre el Sistema Gestión Basura Cero SGBC._x000a_IV trimestre: entrega del Informe de resultados al seguimiento Sistema Gestión Basura Cero SGBC; entrega hoja de vida de indicadores; listas y/o actas de asistencia de las capacitaciones, sensibilizaciones y talleres sobre el   Sistema Gestión Basura Cero SGBC."/>
    <s v="Alejandro Jaramillo"/>
    <s v="Mónica Valbuena"/>
    <m/>
  </r>
  <r>
    <x v="12"/>
    <s v="17 Subdirección de Operaciones"/>
    <x v="0"/>
    <m/>
    <x v="0"/>
    <x v="0"/>
    <m/>
    <n v="221701"/>
    <x v="30"/>
    <m/>
    <n v="22170102"/>
    <s v="Diseñar actividades pedagógicas ambientales a través de los vigías ambientales sobre: adecuado manejo  de los residuos sólidos; uso responsable de los recursos naturales; implementación de buenas prácticas ambientales; implementación de prácticas sostenibles; economía circular; planes de emergencia y salud ambiental en el sector público."/>
    <n v="40"/>
    <n v="100"/>
    <s v="Porcentual"/>
    <d v="2022-02-01T00:00:00"/>
    <d v="2022-12-30T00:00:00"/>
    <n v="25"/>
    <n v="50"/>
    <n v="75"/>
    <n v="100"/>
    <s v="Campañas ambientales diseñadas a través del Programa de Vigías Ambientales, biblioteca ambiental, micrositio ambiental  y el Boletín de la Oficina Asesora de Comunicaciones"/>
    <s v="I trimestre  contenidos ambientales  divulgados  a todos los servidores públicos, contratistas y colaboradores._x000a_II trimestre  contenidos ambientales  divulgados  a todos los servidores públicos, contratistas y colaboradores._x000a_III trimestre  contenidos ambientales  divulgados  a todos los servidores públicos, contratistas y colaboradores._x000a_IV trimestre  contenidos ambientales  divulgados  a todos los servidores públicos, contratistas y colaboradores._x000a_"/>
    <s v="Alejandro Jaramillo"/>
    <s v="Mónica Valbuena"/>
    <m/>
  </r>
  <r>
    <x v="12"/>
    <s v="17 Subdirección de Operaciones"/>
    <x v="0"/>
    <m/>
    <x v="0"/>
    <x v="0"/>
    <m/>
    <n v="221701"/>
    <x v="30"/>
    <m/>
    <n v="22170103"/>
    <s v="Diseñar Visor Geográfico Ambiental como herramienta de consulta en línea de la gestión ambiental de Prosperidad Social con mecanismos de  gestión como: vigías ambientales en las regionales, indicadores ambientales Basura Cero, gestores ambientales autorizados, rellenos sanitarios, áreas protegidas, parques, reservas, humedales y ecosistemas._x000a_"/>
    <n v="30"/>
    <n v="1"/>
    <s v="Numérica"/>
    <d v="2022-07-01T00:00:00"/>
    <d v="2022-09-30T00:00:00"/>
    <m/>
    <m/>
    <n v="1"/>
    <m/>
    <s v="Visor Geográfico publicado en la página web de la Entidad"/>
    <s v="III  trimestre - Publicación del Visor Geográfico publicado en la página web de la Entidad."/>
    <s v="Alejandro Jaramillo"/>
    <s v="Mónica Valbuena"/>
    <m/>
  </r>
  <r>
    <x v="13"/>
    <s v="17 Subdirección de Operaciones"/>
    <x v="0"/>
    <m/>
    <x v="0"/>
    <x v="0"/>
    <m/>
    <n v="221702"/>
    <x v="31"/>
    <m/>
    <n v="22170201"/>
    <s v="Catalogar el material bibliográfico que hará parte del Centro de Documentación para facilitar al usuario la consulta, búsqueda y recuperación del material dispuesto. "/>
    <n v="30"/>
    <n v="100"/>
    <s v="Porcentual"/>
    <d v="2022-02-01T00:00:00"/>
    <d v="2022-12-30T00:00:00"/>
    <n v="25"/>
    <n v="50"/>
    <n v="75"/>
    <n v="100"/>
    <s v="Material bibliográfico catalogado de acuerdo con las reglas angloamericanas de catalogaciónn y el Sistema de Clasificación Decimal Dewey "/>
    <s v="I  trimestre - se catalogará (base de datos diligenciada) ejemplares de material bilbiográfico conforme al Plan de Trabajo establecido._x000a_II trimestre - se catalogará (base de datos diligenciada) ejemplares de material bilbiográfico conforme al Plan de Trabajo establecido._x000a_III  trimestre - se catalogará (base de datos diligenciada) ejemplares de material bilbiográfico conforme al Plan de Trabajo establecido._x000a_IV  trimestre - se catalogará (base de datos diligenciada) ejemplares de material bilbiográfico conforme al Plan de Trabajo establecido."/>
    <s v="Alejandro Jaramillo"/>
    <s v="Mónica Valbuena"/>
    <m/>
  </r>
  <r>
    <x v="13"/>
    <s v="17 Subdirección de Operaciones"/>
    <x v="0"/>
    <m/>
    <x v="0"/>
    <x v="0"/>
    <m/>
    <n v="221702"/>
    <x v="31"/>
    <m/>
    <n v="22170202"/>
    <s v="Marcar con signatura topográfica el material bibliográfico que permita su localización en los módulos de ubicación de los ejemplares."/>
    <n v="30"/>
    <n v="100"/>
    <s v="Porcentual"/>
    <d v="2022-02-01T00:00:00"/>
    <d v="2022-12-30T00:00:00"/>
    <n v="25"/>
    <n v="50"/>
    <n v="75"/>
    <n v="100"/>
    <s v="Material bibliográfico codificado alfanuméricamente para permitir su identificación y localización física en el Centro de Documentación"/>
    <s v="I trimestre  codificación  (libros marcados) conforme al Plan de Trabajo establecido._x000a_ II trimestre codificación  (libros marcados) conforme al Plan de Trabajo establecido._x000a_ III Trimestre codificación  (libros marcados) conforme al Plan de Trabajo establecido._x000a_ IV trimestre  codificación  (libros marcados) conforme al Plan de Trabajo establecido."/>
    <s v="Alejandro Jaramillo"/>
    <s v="Mónica Valbuena"/>
    <m/>
  </r>
  <r>
    <x v="13"/>
    <s v="17 Subdirección de Operaciones"/>
    <x v="0"/>
    <m/>
    <x v="0"/>
    <x v="0"/>
    <m/>
    <n v="221702"/>
    <x v="31"/>
    <m/>
    <n v="22170203"/>
    <s v="Socializar y divulgar a los servidores públicos, contratistas y colaboradores, la funcionalidad, el material bibliográfico, localización y servicios del Centro de Documentación a través de campañas ludicopedagógicas y de comunicación. "/>
    <n v="40"/>
    <n v="100"/>
    <s v="Porcentual"/>
    <d v="2022-07-01T00:00:00"/>
    <d v="2022-12-30T00:00:00"/>
    <m/>
    <m/>
    <n v="50"/>
    <n v="100"/>
    <s v="Campañas ludicopedagógicas divulgadas en el Boletín de la Oficina Asesora de Comunicaciones"/>
    <s v="III Trimestre: registro fotográfico, videos o enlaces de las campañas ludicopedagógicas para la visita, reglamento de uso del Centro de Documentación y del material bibliográfico, divulgadas a través de la Oficina Asesora de Comunicaciones._x000a__x000a_IV Trimestre: registro fotográfico, videos o enlaces de las campañas ludicopedagógicas para la visita, reglamento de uso del Centro de Documentación y del material bibliográfico, divulgadas a través de la Oficina Asesora de Comunicaciones."/>
    <s v="Alejandro Jaramillo"/>
    <s v="Mónica Valbuena"/>
    <m/>
  </r>
  <r>
    <x v="1"/>
    <s v="17 Subdirección de Operaciones"/>
    <x v="0"/>
    <m/>
    <x v="0"/>
    <x v="0"/>
    <m/>
    <n v="221703"/>
    <x v="3"/>
    <m/>
    <n v="22170301"/>
    <s v="Reconocer y medir inicialmente los hechos económicos mediante su registro en los estados financieros conforme al documento &quot;Manual de políticas contables&quot;."/>
    <n v="33"/>
    <n v="100"/>
    <s v="Porcentual"/>
    <d v="2022-01-01T00:00:00"/>
    <d v="2022-12-30T00:00:00"/>
    <n v="25"/>
    <n v="50"/>
    <n v="75"/>
    <n v="100"/>
    <s v="Estados Financieros elaborados con las carácterísticas de reelevancia y representación fiel."/>
    <s v="Planilla de medición inicial de bienes tangibles - soporte de entrada a almacén elaborada conforme a lo señalado en el Reglamento Operativo para el Manejo y Control de Bienes."/>
    <s v="Alejandro Jaramillo"/>
    <s v="Mónica Valbuena"/>
    <m/>
  </r>
  <r>
    <x v="1"/>
    <s v="17 Subdirección de Operaciones"/>
    <x v="0"/>
    <m/>
    <x v="0"/>
    <x v="0"/>
    <m/>
    <n v="221703"/>
    <x v="3"/>
    <m/>
    <n v="22170302"/>
    <s v="Registrar la medición posterior de los hechos económicos por medio de la actualización de su cálculo inicial conforme al documento &quot;Manual de políticas contables&quot;."/>
    <n v="33"/>
    <n v="100"/>
    <s v="Porcentual"/>
    <d v="2022-01-01T00:00:00"/>
    <d v="2022-12-30T00:00:00"/>
    <n v="25"/>
    <n v="50"/>
    <n v="75"/>
    <n v="100"/>
    <s v="Estados Financieros elaborados con las carácterísticas de reelevancia y representación fiel."/>
    <s v="Informe con nuevas vidas utiles y liquidación del deterioro de los bienes tangibles, así como del cálculo de depreciación, elaborado conforme a lo señalado en el Reglamento Operativo para el Manejo y Control de Bienes y radicado en la Subdirección Financiera - GIT Contabilidad."/>
    <s v="Alejandro Jaramillo"/>
    <s v="Mónica Valbuena"/>
    <m/>
  </r>
  <r>
    <x v="1"/>
    <s v="17 Subdirección de Operaciones"/>
    <x v="0"/>
    <m/>
    <x v="0"/>
    <x v="0"/>
    <m/>
    <n v="221703"/>
    <x v="3"/>
    <m/>
    <n v="22170303"/>
    <s v="Revelar los hechos económicos en las notas a los estados financieros conforme al documento &quot;Manual de políticas contables&quot;."/>
    <n v="34"/>
    <n v="100"/>
    <s v="Porcentual"/>
    <d v="2022-01-01T00:00:00"/>
    <d v="2022-12-30T00:00:00"/>
    <n v="25"/>
    <n v="50"/>
    <n v="75"/>
    <n v="100"/>
    <s v="Estados Financieros elaborados con las carácterísticas de reelevancia y representación fiel."/>
    <s v="Informe de revelaciones de bienes tangibles elaborado y radicado en la Subdirección Financiera - GIT Contabilidad, conforme a lo  señalado en el Reglamento Operativo para el Manejo y Control de Bienes."/>
    <s v="Alejandro Jaramillo"/>
    <s v="Mónica Valbuena"/>
    <m/>
  </r>
  <r>
    <x v="5"/>
    <s v="06 DIRECCION DE TRANSFERENCIAS MONETARIAS CONDICIONADAS"/>
    <x v="0"/>
    <m/>
    <x v="0"/>
    <x v="4"/>
    <m/>
    <n v="220601"/>
    <x v="32"/>
    <m/>
    <n v="22060101"/>
    <s v="Elaborar, aprobar y expedir Manual Operativo Fase IV"/>
    <n v="20"/>
    <n v="100"/>
    <s v="Porcentual"/>
    <d v="2022-04-01T00:00:00"/>
    <d v="2022-12-15T00:00:00"/>
    <m/>
    <n v="50"/>
    <n v="75"/>
    <n v="100"/>
    <s v="Documento Manual Operativo elaborado y aprobado"/>
    <s v="II Trimestre: Avance borrador de propuesta de Manual para revisión _x000a_III Trimestre: Manual Operativo ajustado según observacines recibidas_x000a_IV Trimestre: Manual Operativo aprobado_x000a_"/>
    <s v="Edgar Picón"/>
    <s v="Oriana Salazar"/>
    <m/>
  </r>
  <r>
    <x v="11"/>
    <s v="06 DIRECCION DE TRANSFERENCIAS MONETARIAS CONDICIONADAS"/>
    <x v="0"/>
    <m/>
    <x v="0"/>
    <x v="4"/>
    <m/>
    <n v="220601"/>
    <x v="32"/>
    <m/>
    <n v="22060102"/>
    <s v="Realizar focalización de las familias potenciales "/>
    <n v="15"/>
    <n v="100"/>
    <s v="Porcentual"/>
    <d v="2022-07-15T00:00:00"/>
    <d v="2022-09-30T00:00:00"/>
    <m/>
    <m/>
    <n v="100"/>
    <m/>
    <s v="Base de datos de Hogares focalizados"/>
    <s v="III Trimestre: Familias focalizadas, para la 2da. Etapa de inscripciones, a partir de los registros del Sisbén IV con corte a 30 de junio de 2022 y los listados censales de las comunidades indígenas."/>
    <s v="Edgar Picón"/>
    <s v="Oriana Salazar"/>
    <m/>
  </r>
  <r>
    <x v="5"/>
    <s v="06 DIRECCION DE TRANSFERENCIAS MONETARIAS CONDICIONADAS"/>
    <x v="0"/>
    <m/>
    <x v="0"/>
    <x v="4"/>
    <m/>
    <n v="220601"/>
    <x v="32"/>
    <m/>
    <n v="22060103"/>
    <s v="Realizar inscripciones de familias focalizadas"/>
    <n v="30"/>
    <n v="1220000"/>
    <s v="Numérica"/>
    <d v="2022-07-15T00:00:00"/>
    <d v="2022-12-12T00:00:00"/>
    <m/>
    <m/>
    <n v="500000"/>
    <n v="1220000"/>
    <s v="Familias inscritas"/>
    <s v="III Trimestre: 500.000 familias inscritas para la Fase IV del programa_x000a_IV Trimestre: 720.000 familias inscritas para la Fase IV del programa_x000a_"/>
    <s v="Edgar Picón"/>
    <s v="Oriana Salazar"/>
    <m/>
  </r>
  <r>
    <x v="5"/>
    <s v="06 DIRECCION DE TRANSFERENCIAS MONETARIAS CONDICIONADAS"/>
    <x v="0"/>
    <m/>
    <x v="0"/>
    <x v="4"/>
    <m/>
    <n v="220601"/>
    <x v="32"/>
    <m/>
    <n v="22060104"/>
    <s v="Ejecutar los ciclos operativos del programa"/>
    <n v="30"/>
    <n v="6"/>
    <s v="Numérica"/>
    <d v="2022-01-01T00:00:00"/>
    <d v="2022-12-30T00:00:00"/>
    <n v="1"/>
    <n v="3"/>
    <n v="4"/>
    <n v="6"/>
    <s v="Ciclos operativos ejecutados"/>
    <s v="I Trimestre: 1 ciclo operativo realizado_x000a_II Trimestre: 2 ciclos operativos realizados_x000a_III Trimestre: 1 ciclos operativos realizados_x000a_IV Trimestre : 2 ciclos operativos realizados"/>
    <s v="Edgar Picón"/>
    <s v="Oriana Salazar"/>
    <m/>
  </r>
  <r>
    <x v="14"/>
    <s v="06 DIRECCION DE TRANSFERENCIAS MONETARIAS CONDICIONADAS"/>
    <x v="0"/>
    <m/>
    <x v="0"/>
    <x v="4"/>
    <m/>
    <n v="220601"/>
    <x v="32"/>
    <m/>
    <n v="22060105"/>
    <s v="Implementar el plan de acción de mejoramiento definido por la auditoria para la certificación de la operación estadística del programa Familias en Acción"/>
    <n v="5"/>
    <n v="100"/>
    <s v="Porcentual"/>
    <d v="2022-01-10T00:00:00"/>
    <d v="2022-12-31T00:00:00"/>
    <m/>
    <m/>
    <m/>
    <n v="1"/>
    <s v="Plan de acción de mejoramiento implementado"/>
    <s v="IV trimestre:  plan de acción  de mejoramiento implementado"/>
    <s v="Edgar Picón"/>
    <s v="Oriana Salazar"/>
    <m/>
  </r>
  <r>
    <x v="5"/>
    <s v="06 DIRECCION DE TRANSFERENCIAS MONETARIAS CONDICIONADAS"/>
    <x v="0"/>
    <m/>
    <x v="0"/>
    <x v="4"/>
    <m/>
    <n v="220602"/>
    <x v="33"/>
    <m/>
    <n v="22060201"/>
    <s v="Inscripción de nuevos jóvenes al programa"/>
    <n v="40"/>
    <n v="60000"/>
    <s v="Numérica"/>
    <d v="2022-02-01T00:00:00"/>
    <d v="2022-12-31T00:00:00"/>
    <n v="15000"/>
    <n v="30000"/>
    <n v="45000"/>
    <n v="60000"/>
    <s v="Jóvenes inscritos"/>
    <s v="I Trimestre: 15.000 jóvenes inscritos._x000a_II Trimestre:  15.000 jóvenes inscritos._x000a_III Trimestre: 15.000 jóvenes inscritos._x000a_IV Trimestre: 15.000 jóvenes inscritos."/>
    <s v="Edgar Picón"/>
    <s v="Oriana Salazar"/>
    <m/>
  </r>
  <r>
    <x v="5"/>
    <s v="06 DIRECCION DE TRANSFERENCIAS MONETARIAS CONDICIONADAS"/>
    <x v="0"/>
    <m/>
    <x v="0"/>
    <x v="4"/>
    <m/>
    <n v="220602"/>
    <x v="33"/>
    <m/>
    <n v="22060202"/>
    <s v="Ejecutar los ciclos operativos del programa"/>
    <n v="60"/>
    <n v="6"/>
    <s v="Numérica"/>
    <d v="2022-01-01T00:00:00"/>
    <d v="2022-12-31T00:00:00"/>
    <n v="1"/>
    <n v="3"/>
    <n v="4"/>
    <n v="6"/>
    <s v="Ciclos operativos ejecutados"/>
    <s v="I Trimestre: 1 ciclo operativo realizado._x000a_II Trimestre: 2 ciclos operativos realizados._x000a_III Trimestre:  1 ciclos operativos realizados._x000a_IV Trimestre : 2 ciclo operativos realizados."/>
    <s v="Edgar Picón"/>
    <s v="Oriana Salazar"/>
    <m/>
  </r>
  <r>
    <x v="5"/>
    <s v="06 DIRECCION DE TRANSFERENCIAS MONETARIAS CONDICIONADAS"/>
    <x v="0"/>
    <m/>
    <x v="0"/>
    <x v="4"/>
    <m/>
    <n v="220603"/>
    <x v="34"/>
    <m/>
    <n v="22060301"/>
    <s v="Actualizar y aprobar Manual Operativo del Programa"/>
    <n v="30"/>
    <n v="100"/>
    <s v="Porcentual"/>
    <d v="2022-02-01T00:00:00"/>
    <d v="2022-06-30T00:00:00"/>
    <n v="50"/>
    <n v="100"/>
    <m/>
    <m/>
    <s v="Manual Operativo actualizado y aprobado"/>
    <s v="I Trimestre: avance Manual Operativo_x000a_II Trimestre Manual operativo Actualizado y aprobado_x000a_"/>
    <s v="Edgar Picón"/>
    <s v="Oriana Salazar"/>
    <m/>
  </r>
  <r>
    <x v="5"/>
    <s v="06 DIRECCION DE TRANSFERENCIAS MONETARIAS CONDICIONADAS"/>
    <x v="0"/>
    <m/>
    <x v="0"/>
    <x v="4"/>
    <m/>
    <n v="220603"/>
    <x v="34"/>
    <m/>
    <n v="22060302"/>
    <s v="Ejecutar los ciclos operativos del programa"/>
    <n v="70"/>
    <n v="6"/>
    <s v="Numérica"/>
    <d v="2022-01-15T00:00:00"/>
    <d v="2022-12-30T00:00:00"/>
    <n v="1"/>
    <n v="2"/>
    <n v="3"/>
    <n v="6"/>
    <s v="Ciclos operativos ejecutados"/>
    <s v="I Trimestre: 1 ciclo operativo realizado_x000a_II Trimestre: 1 ciclos operativos realizados_x000a_III Trimestre: 1 ciclos operativos realizados_x000a_IV Trimestre : 6 ciclos operativos realizados"/>
    <s v="Edgar Picón"/>
    <s v="Oriana Salazar"/>
    <m/>
  </r>
  <r>
    <x v="5"/>
    <s v="06 DIRECCION DE TRANSFERENCIAS MONETARIAS CONDICIONADAS"/>
    <x v="0"/>
    <m/>
    <x v="0"/>
    <x v="4"/>
    <m/>
    <n v="220604"/>
    <x v="35"/>
    <m/>
    <n v="22060401"/>
    <s v="Elaborar y aprobar Manual Operativo del Programa"/>
    <n v="30"/>
    <n v="100"/>
    <s v="Porcentual"/>
    <d v="2022-01-30T00:00:00"/>
    <d v="2022-06-30T00:00:00"/>
    <n v="50"/>
    <n v="100"/>
    <m/>
    <m/>
    <s v="Manual Operativo elaborado y aprobado"/>
    <s v="I Trimestre: avance Manual Operativo_x000a_II Trimestre Manual operativo Actualizado y aprobado_x000a_"/>
    <s v="Edgar Picón"/>
    <s v="Oriana Salazar"/>
    <m/>
  </r>
  <r>
    <x v="5"/>
    <s v="06 DIRECCION DE TRANSFERENCIAS MONETARIAS CONDICIONADAS"/>
    <x v="0"/>
    <m/>
    <x v="0"/>
    <x v="4"/>
    <m/>
    <n v="220604"/>
    <x v="35"/>
    <m/>
    <n v="22060402"/>
    <s v="Ejecutar los ciclos operativos del programa"/>
    <n v="70"/>
    <n v="12"/>
    <s v="Numérica"/>
    <d v="2022-01-15T00:00:00"/>
    <d v="2022-12-30T00:00:00"/>
    <n v="3"/>
    <n v="6"/>
    <n v="9"/>
    <n v="12"/>
    <s v="Ciclos operativos ejecutados"/>
    <s v="I Trimestre: 3 ciclos operativos realizados_x000a_II Trimestre:3 ciclos operativos realizados_x000a_III Trimestre: 3 ciclos operativos realizados_x000a_IV Trimestre : 3 ciclos operativos realizados"/>
    <s v="Edgar Picón"/>
    <s v="Oriana Salazar"/>
    <m/>
  </r>
  <r>
    <x v="5"/>
    <s v="06 DIRECCION DE TRANSFERENCIAS MONETARIAS CONDICIONADAS"/>
    <x v="0"/>
    <m/>
    <x v="0"/>
    <x v="4"/>
    <m/>
    <n v="220605"/>
    <x v="36"/>
    <m/>
    <n v="22060501"/>
    <s v="Actualizar y aprobar Manual Operativo del Programa"/>
    <n v="30"/>
    <n v="100"/>
    <s v="Porcentual"/>
    <d v="2022-02-01T00:00:00"/>
    <d v="2022-06-30T00:00:00"/>
    <n v="50"/>
    <n v="100"/>
    <m/>
    <m/>
    <s v="Manual Operativo actualizado y aprobado"/>
    <s v="I Trimestre: avance Manual Operativo_x000a_II Trimestre Manual operativo Actualizado y aprobado_x000a_"/>
    <s v="Edgar Picón"/>
    <s v="Oriana Salazar"/>
    <m/>
  </r>
  <r>
    <x v="5"/>
    <s v="06 DIRECCION DE TRANSFERENCIAS MONETARIAS CONDICIONADAS"/>
    <x v="0"/>
    <m/>
    <x v="0"/>
    <x v="4"/>
    <m/>
    <n v="220605"/>
    <x v="36"/>
    <m/>
    <n v="22060502"/>
    <s v="Ejecutar los ciclos operativos del programa"/>
    <n v="70"/>
    <n v="10"/>
    <s v="Numérica"/>
    <d v="2022-01-15T00:00:00"/>
    <d v="2022-12-30T00:00:00"/>
    <n v="1"/>
    <n v="4"/>
    <n v="7"/>
    <n v="10"/>
    <s v="Ciclos operativos ejecutados"/>
    <s v="I Trimestre: 1 ciclo operativo realizado_x000a_II Trimestre: 3 ciclos operativos realizados_x000a_III Trimestre: 3 ciclos operativos realizados_x000a_IV Trimestre : 3 ciclos operativos realizados"/>
    <s v="Edgar Picón"/>
    <s v="Oriana Salazar"/>
    <m/>
  </r>
  <r>
    <x v="5"/>
    <s v="06 DIRECCION DE TRANSFERENCIAS MONETARIAS CONDICIONADAS"/>
    <x v="0"/>
    <m/>
    <x v="0"/>
    <x v="4"/>
    <m/>
    <n v="220606"/>
    <x v="37"/>
    <m/>
    <n v="22060601"/>
    <s v="Realizar espacios de participación social de Familias en Acción"/>
    <n v="40"/>
    <n v="6630"/>
    <s v="Numérica"/>
    <d v="2022-01-15T00:00:00"/>
    <d v="2022-11-30T00:00:00"/>
    <n v="1105"/>
    <n v="3315"/>
    <n v="4420"/>
    <n v="6630"/>
    <s v="Espacios de participación realizados"/>
    <s v="I Trimestre: 1105_x000a_II Trimestre:2210_x000a_III Trimestre: 1105_x000a_IV Trimestre: 2210"/>
    <s v="Edgar Picón"/>
    <s v="Oriana Salazar"/>
    <m/>
  </r>
  <r>
    <x v="5"/>
    <s v="06 DIRECCION DE TRANSFERENCIAS MONETARIAS CONDICIONADAS"/>
    <x v="0"/>
    <m/>
    <x v="0"/>
    <x v="4"/>
    <m/>
    <n v="220606"/>
    <x v="37"/>
    <m/>
    <n v="22060602"/>
    <s v="Realizar espacios de articulación institucional de Familias en Acción"/>
    <n v="30"/>
    <n v="3978"/>
    <s v="Numérica"/>
    <d v="2022-01-15T00:00:00"/>
    <d v="2022-11-30T00:00:00"/>
    <n v="1105"/>
    <n v="1989"/>
    <n v="2983"/>
    <n v="3978"/>
    <s v="Espacios de articulación realizados"/>
    <s v="I Trimestre: 1105_x000a_II Trimestre: 884_x000a_III Trimestre:  994_x000a_IV Trimestre: 995"/>
    <s v="Edgar Picón"/>
    <s v="Oriana Salazar"/>
    <m/>
  </r>
  <r>
    <x v="5"/>
    <s v="06 DIRECCION DE TRANSFERENCIAS MONETARIAS CONDICIONADAS"/>
    <x v="0"/>
    <m/>
    <x v="0"/>
    <x v="4"/>
    <m/>
    <n v="220606"/>
    <x v="37"/>
    <m/>
    <n v="22060603"/>
    <s v="Realizar acciones de oferta complementaria"/>
    <n v="30"/>
    <n v="70"/>
    <s v="Porcentual"/>
    <d v="2022-01-15T00:00:00"/>
    <d v="2022-11-30T00:00:00"/>
    <n v="10"/>
    <n v="30"/>
    <n v="50"/>
    <n v="70"/>
    <s v="Municipios con acciones de oferta complementaria realizadas"/>
    <s v="I trimestre:  10% de los municipios con acciones de oferta complementarias_x000a_II Trimestre : 20% de los municipios con acciones de oferta complementarias_x000a_III Trimestre : 20% de los municipios con acciones de oferta complementarias_x000a_IV Trimestre: 20% de los municipios con acciones de oferta complementarias"/>
    <s v="Edgar Picón"/>
    <s v="Oriana Salazar"/>
    <m/>
  </r>
  <r>
    <x v="5"/>
    <s v="06 DIRECCION DE TRANSFERENCIAS MONETARIAS CONDICIONADAS"/>
    <x v="0"/>
    <m/>
    <x v="0"/>
    <x v="4"/>
    <m/>
    <n v="220607"/>
    <x v="38"/>
    <m/>
    <n v="22060701"/>
    <s v="Atender a los beneficiarios mediante el componente de HpV, (Modalidad presencial o en linea)"/>
    <n v="60"/>
    <n v="40000"/>
    <s v="Numérica"/>
    <d v="2022-07-01T00:00:00"/>
    <d v="2022-12-31T00:00:00"/>
    <m/>
    <m/>
    <n v="20000"/>
    <n v="40000"/>
    <s v="Jóvenes atendidos"/>
    <s v="III Trimestre: 20.000 jóvenes atendidos_x000a_IV Trimestre: 20.000 jóvenes atendidos"/>
    <s v="Edgar Picón"/>
    <s v="Oriana Salazar"/>
    <m/>
  </r>
  <r>
    <x v="5"/>
    <s v="06 DIRECCION DE TRANSFERENCIAS MONETARIAS CONDICIONADAS"/>
    <x v="0"/>
    <m/>
    <x v="0"/>
    <x v="4"/>
    <m/>
    <n v="220607"/>
    <x v="38"/>
    <m/>
    <n v="22060702"/>
    <s v="Atender a los beneficiarios mediante el componente de HpV, (Modalidad virtual)"/>
    <n v="40"/>
    <n v="20000"/>
    <s v="Numérica"/>
    <d v="2022-03-01T00:00:00"/>
    <d v="2022-11-30T00:00:00"/>
    <n v="2000"/>
    <n v="9000"/>
    <n v="16000"/>
    <n v="20000"/>
    <s v="Jóvenes atendidos"/>
    <s v="I Trimestre: 2.000 jóvenes atendidos _x000a_II Trimestre: 7.000 jóvenes atendidos_x000a_III Trimestre: 7.000 jóvenes atendidos_x000a_IV Trimestre: 4.000 jóvenes atendidos"/>
    <s v="Edgar Picón"/>
    <s v="Oriana Salazar"/>
    <m/>
  </r>
  <r>
    <x v="1"/>
    <s v="06 DIRECCION DE TRANSFERENCIAS MONETARIAS CONDICIONADAS"/>
    <x v="0"/>
    <m/>
    <x v="0"/>
    <x v="0"/>
    <m/>
    <n v="220608"/>
    <x v="3"/>
    <m/>
    <n v="22060801"/>
    <s v="Reconocer y medir inicialmente los hechos económicos mediante su registro en los estados financieros conforme al documento &quot;Manual de políticas contables&quot;."/>
    <n v="33"/>
    <n v="100"/>
    <s v="Porcentual"/>
    <d v="2022-01-01T00:00:00"/>
    <d v="2022-12-31T00:00:00"/>
    <n v="25"/>
    <n v="50"/>
    <n v="75"/>
    <n v="100"/>
    <s v="Estados Financieros elaborados con las carácterísticas de reelevancia y representación fiel."/>
    <s v="Radicación de Informes de legalización conforme con lo señalado en el &quot;Manual de recursos sujetos a legalización contable&quot; radicado en la Subdirección Financiera - GIT Contabilidad."/>
    <s v="Edgar Picón"/>
    <s v="Oriana Salazar"/>
    <m/>
  </r>
  <r>
    <x v="1"/>
    <s v="06 DIRECCION DE TRANSFERENCIAS MONETARIAS CONDICIONADAS"/>
    <x v="0"/>
    <m/>
    <x v="0"/>
    <x v="0"/>
    <m/>
    <n v="220608"/>
    <x v="3"/>
    <m/>
    <n v="22060802"/>
    <s v="Registrar la medición posterior de los hechos económicos por medio de la actualización de su cálculo inicial conforme al documento &quot;Manual de políticas contables&quot;."/>
    <n v="34"/>
    <n v="100"/>
    <s v="Porcentual"/>
    <d v="2022-01-01T00:00:00"/>
    <d v="2022-12-31T00:00:00"/>
    <n v="25"/>
    <n v="50"/>
    <n v="75"/>
    <n v="100"/>
    <s v="Estados Financieros elaborados con las carácterísticas de reelevancia y representación fiel."/>
    <s v="Reporte de Informes de legalización con valores actualizados conforme con lo señalado en el &quot;manual de recursos sujetos a legalización contable&quot; radicado en la Subdirección Financiera - GIT Contabilidad. "/>
    <s v="Edgar Picón"/>
    <s v="Oriana Salazar"/>
    <m/>
  </r>
  <r>
    <x v="1"/>
    <s v="06 DIRECCION DE TRANSFERENCIAS MONETARIAS CONDICIONADAS"/>
    <x v="0"/>
    <m/>
    <x v="0"/>
    <x v="0"/>
    <m/>
    <n v="220608"/>
    <x v="3"/>
    <m/>
    <n v="22060803"/>
    <s v="Revelar los hechos económicos en las notas a los estados financieros conforme al documento &quot;Manual de políticas contables&quot;."/>
    <n v="33"/>
    <n v="100"/>
    <s v="Porcentual"/>
    <d v="2022-01-01T00:00:00"/>
    <d v="2022-12-31T00:00:00"/>
    <n v="25"/>
    <n v="50"/>
    <n v="75"/>
    <n v="100"/>
    <s v="Estados Financieros elaborados con las carácterísticas de reelevancia y representación fiel."/>
    <s v="Reporte de revelaciones conforme con lo señalado en  el &quot;Manual de recursos sujetos a legalización contable&quot; radicado en la Subdirección Financiera - GIT Contabilidad. "/>
    <s v="Edgar Picón"/>
    <s v="Oriana Salazar"/>
    <m/>
  </r>
  <r>
    <x v="15"/>
    <s v="04 SUBDIRECCION GENERAL DE PROGRAMAS Y PROYECTOS"/>
    <x v="0"/>
    <m/>
    <x v="0"/>
    <x v="0"/>
    <m/>
    <n v="220401"/>
    <x v="39"/>
    <m/>
    <n v="22040101"/>
    <s v="Orientar técnicamente a la oferta programática de la entidad en función de las politicas para la garantía de derechos de niñas, niños y adolescentes, juventud  y el fortalecimiento familiar, en el marco de la ruta para la superación de la pobreza."/>
    <n v="33"/>
    <n v="2"/>
    <s v="Numérica"/>
    <d v="2022-04-01T00:00:00"/>
    <d v="2022-12-15T00:00:00"/>
    <m/>
    <n v="1"/>
    <m/>
    <n v="2"/>
    <s v="Dos instrumentos con orientaciones"/>
    <s v="Trimestre II: Entrega de un documento o instrumento orientador.     _x000a_Trimestre IV: Entrega de un documento o instrumento orientador."/>
    <s v="Pierre Eugenio García Jacquier "/>
    <s v="Heidy Andrea Torres Quintero"/>
    <m/>
  </r>
  <r>
    <x v="15"/>
    <s v="04 SUBDIRECCION GENERAL DE PROGRAMAS Y PROYECTOS"/>
    <x v="0"/>
    <m/>
    <x v="0"/>
    <x v="0"/>
    <m/>
    <n v="220401"/>
    <x v="39"/>
    <m/>
    <n v="22040102"/>
    <s v="Coordinar la implementación del plan de acción intersectorial de la política pública nacional de apoyo y fortalecimiento a las familias, por mandato del PND 2018-2022."/>
    <n v="33"/>
    <n v="2"/>
    <s v="Numérica"/>
    <d v="2022-04-01T00:00:00"/>
    <d v="2022-12-15T00:00:00"/>
    <m/>
    <n v="1"/>
    <m/>
    <n v="2"/>
    <s v="Dos reportes del plan de acción."/>
    <s v="Trimestre II: Entrega de reporte de cumplimiento del plan de acción intersectorial de la política de familias._x000a_Trimestre IV:Entrega de reporte de cumplimiento del plan de acción intersectorial de la política de familias."/>
    <s v="Pierre Eugenio García Jacquier "/>
    <s v="Heidy Andrea Torres Quintero"/>
    <m/>
  </r>
  <r>
    <x v="15"/>
    <s v="04 SUBDIRECCION GENERAL DE PROGRAMAS Y PROYECTOS"/>
    <x v="0"/>
    <m/>
    <x v="0"/>
    <x v="0"/>
    <m/>
    <n v="220401"/>
    <x v="39"/>
    <m/>
    <n v="22040103"/>
    <s v="Gestionar acuerdos sectoriales, intersectoriales e interinstitucionales de gestión de las políticas de niñez adolescencia, juventud y familias, que contribuyan a la ruta para la superación de la pobreza."/>
    <n v="34"/>
    <n v="2"/>
    <s v="Numérica"/>
    <d v="2022-04-01T00:00:00"/>
    <d v="2022-12-15T00:00:00"/>
    <m/>
    <n v="1"/>
    <m/>
    <n v="2"/>
    <s v="Dos documentos con acuerdos interinstitucionales."/>
    <s v="Trimestre II: Entrega por demanda de reportes de cumplimiento a los planes de acción intersectoriales e interinstitucionales._x000a_Trimestre IV: Entrega por demanda de reportes de cumplimiento a los planes de acción intersectoriales e interinstitucionales."/>
    <s v="Pierre Eugenio García Jacquier "/>
    <s v="Heidy Andrea Torres Quintero"/>
    <m/>
  </r>
  <r>
    <x v="15"/>
    <s v="04 SUBDIRECCION GENERAL DE PROGRAMAS Y PROYECTOS"/>
    <x v="0"/>
    <m/>
    <x v="0"/>
    <x v="0"/>
    <m/>
    <n v="220402"/>
    <x v="40"/>
    <m/>
    <n v="22040201"/>
    <s v="Realizar seguimiento integrado al tránsito de los hogares por la Ruta para la Superación de la pobreza, de acuerdo con las definiciones operativas y presupuestales que realiza la entidad"/>
    <n v="33"/>
    <n v="2"/>
    <s v="Numérica"/>
    <d v="2022-04-01T00:00:00"/>
    <d v="2022-12-15T00:00:00"/>
    <m/>
    <n v="1"/>
    <m/>
    <n v="2"/>
    <s v="Un informe  de avance y un informe final al seguimiento "/>
    <s v="Entregar dos informes de seguimiento que se entregan en el II y IV trimestre."/>
    <s v="Pierre Eugenio García Jacquier "/>
    <s v="Heidy Andrea Torres Quintero"/>
    <m/>
  </r>
  <r>
    <x v="15"/>
    <s v="04 SUBDIRECCION GENERAL DE PROGRAMAS Y PROYECTOS"/>
    <x v="0"/>
    <m/>
    <x v="0"/>
    <x v="0"/>
    <m/>
    <n v="220402"/>
    <x v="40"/>
    <m/>
    <n v="22040202"/>
    <s v="Orientar técnicamente la implementación y consolidación de los resultados del formato unificado “Identificación del hogar” de las intervenciones de la Dirección de Inclusión Productiva, en el marco de la Ruta para la Superación de la Pobreza"/>
    <n v="33"/>
    <n v="100"/>
    <s v="Porcentual"/>
    <d v="2022-01-10T00:00:00"/>
    <d v="2022-12-15T00:00:00"/>
    <n v="25"/>
    <n v="5"/>
    <n v="75"/>
    <n v="100"/>
    <s v="Un informe anual que de cuenta de la información adquirida en el marco de la implementación del Formato &quot;Identificación del Hogar&quot;"/>
    <s v="Entrega de informes parciales:                              I trimestre: Avance del 25%                                  II Trimestre: avance del 50%                               III Trimestre: avance del 75%                             IV Trimestre: Informe Anual, 100% "/>
    <s v="Pierre Eugenio García Jacquier "/>
    <s v="Heidy Andrea Torres Quintero"/>
    <m/>
  </r>
  <r>
    <x v="15"/>
    <s v="04 SUBDIRECCION GENERAL DE PROGRAMAS Y PROYECTOS"/>
    <x v="0"/>
    <m/>
    <x v="0"/>
    <x v="0"/>
    <m/>
    <n v="220402"/>
    <x v="40"/>
    <m/>
    <n v="22040203"/>
    <s v="Definir los lineamientos para  la implementación de los componentes de la Ruta para la Superación de la Pobreza de manera integral"/>
    <n v="34"/>
    <n v="3"/>
    <s v="Numérica"/>
    <d v="2022-01-01T00:00:00"/>
    <d v="2022-12-15T00:00:00"/>
    <n v="1"/>
    <n v="2"/>
    <m/>
    <n v="3"/>
    <s v="Tres informes donde se da cuenta del estado de implementación de  los componentes de la RSP"/>
    <s v="Trimestre I: Entrega de plan de trabajo Trimestre II: Entrega de Informe sobre el estado de la implementación._x000a_Trimestre IV: Entrega de Informe sobre el estado de la implementación."/>
    <s v="Pierre Eugenio García Jacquier "/>
    <s v="Heidy Andrea Torres Quintero"/>
    <m/>
  </r>
  <r>
    <x v="15"/>
    <s v="04 SUBDIRECCION GENERAL DE PROGRAMAS Y PROYECTOS"/>
    <x v="0"/>
    <m/>
    <x v="0"/>
    <x v="0"/>
    <m/>
    <n v="220403"/>
    <x v="41"/>
    <m/>
    <n v="22040301"/>
    <s v="Desarrollar la implementación del Piloto de Ruta de Superación de la Pobreza con Enfoque Diferencial Étnico en un territorio colectivo de comunidad negra, afrodescendiente, raizal y palenquera."/>
    <n v="50"/>
    <n v="18"/>
    <s v="Numérica"/>
    <d v="2022-01-01T00:00:00"/>
    <d v="2022-12-31T00:00:00"/>
    <n v="6"/>
    <n v="12"/>
    <n v="15"/>
    <n v="18"/>
    <s v="Actas y listados de asisitencia  de los acompañamientos, lineamientos y articulación para la adecuada implementación del piloto."/>
    <s v="Trimestre I: 6 actas y listados de asistencia reuniones de coordinación_x000a_Trimestre II: 6 actas y listados de asistencia reuniones de coordinación_x000a_Trimestre III: 3 actas y listados de asistencia reuniones de coordinación_x000a_Trimestre IV: 3 actas y listados de asistencia reuniones de coordinación_x000a__x000a_"/>
    <s v="Pierre Eugenio García Jacquier "/>
    <s v="Heidy Andrea Torres Quintero"/>
    <m/>
  </r>
  <r>
    <x v="15"/>
    <s v="04 SUBDIRECCION GENERAL DE PROGRAMAS Y PROYECTOS"/>
    <x v="0"/>
    <m/>
    <x v="0"/>
    <x v="0"/>
    <m/>
    <n v="220403"/>
    <x v="41"/>
    <m/>
    <n v="22040302"/>
    <s v="Ajustar  la Guía Operativa de la Estrategia para la Atención a Comunidades Étnicas"/>
    <n v="50"/>
    <n v="100"/>
    <s v="Porcentual"/>
    <d v="2022-04-01T00:00:00"/>
    <d v="2022-12-31T00:00:00"/>
    <m/>
    <n v="30"/>
    <n v="60"/>
    <n v="100"/>
    <s v="Guía Operativa de la Estrategia para la Atención a Comunidades Étnicas ajsutada a partir de los aprendizajes de la implementación del piloto de Ruta de Superación de la Pobreza con Enfoque Diferencial Étnico en un territorio colectivo de comunidad negra, afrodescendiente, raizal y palenquera. "/>
    <s v="_x000a_Trimestre II: 30% Guía operativa con ajustes fase de Alistamiento_x000a_Trimestre III: 30% Guía operativa con ajustes fase proyecto Integral colectivo_x000a_Trimestre IV: 40% Guía operativa con ajustes fases: proyecto Integral colectivo y articulación interinstitucional"/>
    <s v="Pierre Eugenio García Jacquier "/>
    <s v="Heidy Andrea Torres Quintero"/>
    <m/>
  </r>
  <r>
    <x v="15"/>
    <s v="04 SUBDIRECCION GENERAL DE PROGRAMAS Y PROYECTOS"/>
    <x v="0"/>
    <m/>
    <x v="0"/>
    <x v="0"/>
    <m/>
    <n v="220404"/>
    <x v="42"/>
    <m/>
    <n v="22040401"/>
    <s v="Diseñar lineamientos para la implementación progresiva del enfoque diferencial con base en la resolución 1796 de 2018."/>
    <n v="50"/>
    <n v="100"/>
    <s v="Porcentual"/>
    <d v="2022-01-01T00:00:00"/>
    <d v="2022-12-31T00:00:00"/>
    <n v="5"/>
    <n v="30"/>
    <n v="50"/>
    <n v="100"/>
    <s v="1 Documento guía operativa para la tranversalziación del enfoque diferencial elaborado."/>
    <s v="I trimestre 5%: estructura del documento._x000a_II trimestre 30%: primer borrador,_x000a_III trimestre 50%: ajustes al primer borrador,_x000a_IV trimestre 100%: documento elaborado."/>
    <s v="Pierre Eugenio García Jacquier "/>
    <s v="Heidy Andrea Torres Quintero"/>
    <m/>
  </r>
  <r>
    <x v="15"/>
    <s v="04 SUBDIRECCION GENERAL DE PROGRAMAS Y PROYECTOS"/>
    <x v="0"/>
    <m/>
    <x v="0"/>
    <x v="0"/>
    <m/>
    <n v="220404"/>
    <x v="42"/>
    <m/>
    <n v="22040402"/>
    <s v="Realizar acompañamiento técnico a las dependencias que lo soliciten para la implementación del enfoque diferencial."/>
    <n v="50"/>
    <n v="100"/>
    <s v="Porcentual"/>
    <d v="2022-01-01T00:00:00"/>
    <d v="2022-12-31T00:00:00"/>
    <n v="25"/>
    <n v="50"/>
    <n v="75"/>
    <n v="100"/>
    <s v="Acompañamiento técnico al 100% dependencias que lo soliciten, con evidencia a través de comunicaciones internas (oficios, correos electrónicos, etc)"/>
    <s v="I Trimestre: 25% . - solicitudes de acompañamiento técnico atendidas en el trimestre.                                                                          II Trimestre: 25%  - solicitudes de acompañamiento técnico atendidas en el trimestre.                                                                      III Trimestre: 25%   -  solicitudes de acompañamiento técnico atendidas en el trimestre.                                                                    IV Trimestre: 25%   -  solicitudes de acompañamiento técnico atendidas en el trimestre."/>
    <s v="Pierre Eugenio García Jacquier "/>
    <s v="Heidy Andrea Torres Quintero"/>
    <m/>
  </r>
  <r>
    <x v="15"/>
    <s v="04 SUBDIRECCION GENERAL DE PROGRAMAS Y PROYECTOS"/>
    <x v="0"/>
    <m/>
    <x v="0"/>
    <x v="0"/>
    <m/>
    <n v="220405"/>
    <x v="43"/>
    <m/>
    <n v="22040501"/>
    <s v="Coordinar la formulación del Plan de Acción Institucional de la Política de Víctimas del conflicto"/>
    <n v="50"/>
    <n v="100"/>
    <s v="Porcentual"/>
    <d v="2022-01-01T00:00:00"/>
    <d v="2022-03-31T00:00:00"/>
    <n v="100"/>
    <m/>
    <m/>
    <m/>
    <s v="Plan de acción institucional"/>
    <s v="Trimestre I: 100% Matriz de Plan de Acción institucional 2021 aprobada y entregada a la Unidad para las Víctimas"/>
    <s v="Pierre Eugenio García Jacquier "/>
    <s v="Heidy Andrea Torres Quintero"/>
    <m/>
  </r>
  <r>
    <x v="15"/>
    <s v="04 SUBDIRECCION GENERAL DE PROGRAMAS Y PROYECTOS"/>
    <x v="0"/>
    <m/>
    <x v="0"/>
    <x v="0"/>
    <m/>
    <n v="220405"/>
    <x v="43"/>
    <m/>
    <n v="22040502"/>
    <s v="Coordinar internamente la implementación de la Política de Víctimas del conflicto"/>
    <n v="50"/>
    <n v="4"/>
    <s v="Numérica"/>
    <d v="2022-01-01T00:00:00"/>
    <d v="2022-12-30T00:00:00"/>
    <n v="1"/>
    <n v="2"/>
    <n v="3"/>
    <n v="4"/>
    <s v="4 reuniones de coordinación interna realizadas"/>
    <s v="I Trimestre: Acta y listado de asistencia de reunión de coordinación interna_x000a_IITrimestre: Acta y listado de asistencia de reunión de coordinación interna_x000a_IIITrimestre: Acta y listado de asistencia de reunión de coordinación interna_x000a_IVTrimestre: Acta y listado de asistencia de reunión de coordinación interna"/>
    <s v="Pierre Eugenio García Jacquier"/>
    <s v="Heidy Andrea Torres Quintero"/>
    <m/>
  </r>
  <r>
    <x v="5"/>
    <s v="02 Dirección de Gestión y Articulación de la Oferta Social"/>
    <x v="2"/>
    <m/>
    <x v="2"/>
    <x v="5"/>
    <m/>
    <n v="220201"/>
    <x v="44"/>
    <m/>
    <n v="22020101"/>
    <s v="Remision de beneficiarios potenciales a entidades publicas, privadas y cooperacion, empleabilidad que puedan acceder a servicios y atenciones pertinentes para la superacion de pobreza"/>
    <n v="30"/>
    <n v="2800000"/>
    <s v="Numérica"/>
    <d v="2022-01-01T00:00:00"/>
    <d v="2022-12-31T00:00:00"/>
    <n v="420000"/>
    <n v="980000"/>
    <n v="1820000"/>
    <n v="2800000"/>
    <s v="Población potencial remitida formalmente a los aliados  con el objetivo de potenciar el acceso  a los servicios de oferta complementaria que se gestionan por parte de poblacion sujeto de atencion de Prosperidad Social"/>
    <s v="Trim I: 420.000 potenciales beneficiarios remitidos en listados a los aliados._x000a_Trim II: 560.000 potenciales beneficiarios remitidos en listados a los aliados. _x000a_Trim III: 840.000 potenciales beneficiarios remitidos en listados a los aliados._x000a_Trim IV: 980.000 potenciales beneficiarios remitidos en listados a los aliados."/>
    <s v="Monica Viviana Peinado"/>
    <s v="Adriana Maria Orjuela"/>
    <m/>
  </r>
  <r>
    <x v="5"/>
    <s v="02 Dirección de Gestión y Articulación de la Oferta Social"/>
    <x v="2"/>
    <m/>
    <x v="2"/>
    <x v="5"/>
    <m/>
    <n v="220201"/>
    <x v="44"/>
    <m/>
    <n v="22020102"/>
    <s v="Módulo de Oferta actualizado con aliados publicos, privados y cooperantes, de empleabilidad y donaciones con oferta pertinente para la superación de la pobreza."/>
    <n v="15"/>
    <n v="4"/>
    <s v="Numérica"/>
    <d v="2022-01-01T00:00:00"/>
    <d v="2022-12-31T00:00:00"/>
    <n v="1"/>
    <n v="2"/>
    <n v="3"/>
    <n v="4"/>
    <s v="Módulo de Oferta actualizado con aliados publicos, privados y cooperantes, de empleabilidad con oferta pertinente para la superación de la pobreza."/>
    <s v="Trim I: Reporte de Primera actualización del módulo de oferta_x000a_Trim II: Reporte de Segunda actualización del módulo de oferta _x000a_Trim III: Reporte de Tercera actualización del módulo de oferta _x000a_Trim IV: Reporte de Cuarta actualización del módulo de oferta "/>
    <s v="Monica Viviana Peinado"/>
    <s v="Adriana Maria Orjuela"/>
    <m/>
  </r>
  <r>
    <x v="5"/>
    <s v="02 Dirección de Gestión y Articulación de la Oferta Social"/>
    <x v="2"/>
    <m/>
    <x v="2"/>
    <x v="5"/>
    <m/>
    <n v="220201"/>
    <x v="44"/>
    <m/>
    <n v="22020103"/>
    <s v="Suscribir mecanismos de articulación y coordinación con entidades territoriales, aliados públicos, privados y de cooperación internacional que contribuyan a la inclusión social y productiva de la población sujeto de atención de Prosperidad Social"/>
    <n v="25"/>
    <n v="60"/>
    <s v="Numérica"/>
    <d v="2022-01-01T00:00:00"/>
    <d v="2022-12-31T00:00:00"/>
    <n v="10"/>
    <n v="25"/>
    <n v="40"/>
    <n v="60"/>
    <s v="Mecanismos de articulación formalizados (Convenios Interadministrativos, Planes de Trabajo, Memorandos de Entendimiento, Acuerdos de Colaboración, Protocolos de Articulación, Cartas de Intención) con entidades territoriales, aliados públicos, privados y de cooperación internacional que contribuyan a la inclusión social y productiva (emprendimiento) de la población sujeto de atención de Prosperidad Social"/>
    <s v="Trim I: 10 mecanismos de articulación formalizados_x000a_Trim II: 15 mecanismos de articulación formalizados_x000a_Trim III: 15 mecanismos de articulación formalizados_x000a_Trim IV: 20 mecanismos de articulación formalizados"/>
    <s v="Monica Viviana Peinado"/>
    <s v="Adriana Maria Orjuela"/>
    <m/>
  </r>
  <r>
    <x v="5"/>
    <s v="02 Dirección de Gestión y Articulación de la Oferta Social"/>
    <x v="2"/>
    <m/>
    <x v="2"/>
    <x v="5"/>
    <m/>
    <n v="220201"/>
    <x v="44"/>
    <m/>
    <n v="22020104"/>
    <s v="Generar acceso efectivo para la población atendida por Prosperidad Social a servicios de oferta complementaria en el marco de la ruta de superación de pobreza."/>
    <n v="30"/>
    <n v="1250000"/>
    <s v="Numérica"/>
    <d v="2022-01-01T00:00:00"/>
    <d v="2022-12-31T00:00:00"/>
    <n v="187500"/>
    <n v="437500"/>
    <n v="812500"/>
    <n v="1250000"/>
    <s v="Beneficiarios sujetos de atencion de Prosperidad Social con acceso efectivo a la oferta complementaria."/>
    <s v="Trim I: Listados con 187.500 beneficiarios con acceso efectivo a la oferta complementaria._x000a_Trim II: Listados con 250.000  beneficiarios con acceso efectivo a la oferta complementaria._x000a_Trim III: Listados con 375.000 beneficiarios con acceso efectivo a la oferta complementaria._x000a_Trim IV: Listados con 437.500 beneficiarios con acceso efectivo a la oferta complementaria."/>
    <s v="Monica Viviana Peinado"/>
    <s v="Adriana Maria Orjuela"/>
    <m/>
  </r>
  <r>
    <x v="5"/>
    <s v="02 Dirección de Gestión y Articulación de la Oferta Social"/>
    <x v="2"/>
    <m/>
    <x v="2"/>
    <x v="5"/>
    <m/>
    <n v="220202"/>
    <x v="45"/>
    <m/>
    <n v="22020201"/>
    <s v="Identificar los territorios y concertar los cronogramas con los aliados de las ferias de servicio"/>
    <n v="15"/>
    <n v="1"/>
    <s v="Numérica"/>
    <d v="2022-01-01T00:00:00"/>
    <d v="2022-03-31T00:00:00"/>
    <n v="1"/>
    <m/>
    <m/>
    <m/>
    <s v="Focalización y Cronograma de Ferias de Servicios  "/>
    <s v="Trim I: 1 Cronograma de Ferias con identificación de las entidades territoriales"/>
    <s v="Monica Viviana Peinado"/>
    <s v="Adriana Maria Orjuela"/>
    <m/>
  </r>
  <r>
    <x v="5"/>
    <s v="02 Dirección de Gestión y Articulación de la Oferta Social"/>
    <x v="2"/>
    <m/>
    <x v="2"/>
    <x v="5"/>
    <m/>
    <n v="220202"/>
    <x v="45"/>
    <m/>
    <n v="22020202"/>
    <s v="Realización de Ferias de Servicio "/>
    <n v="50"/>
    <n v="10"/>
    <s v="Numérica"/>
    <d v="2022-04-01T00:00:00"/>
    <d v="2022-12-31T00:00:00"/>
    <m/>
    <n v="2"/>
    <n v="7"/>
    <n v="10"/>
    <s v="Ferias de servicio realizadas para acercar oferta social a la población sujeto de atención de Prosperidad Social"/>
    <s v="Trim II: Actas de cierre de 2 ferias de servicios realizadas_x000a_Trim III: Actas de cierre de 5 ferias de servicios realizados_x000a_Trim IV: Actas de cierre de 3 ferias de servicios realizados"/>
    <s v="Monica Viviana Peinado"/>
    <s v="Adriana Maria Orjuela"/>
    <m/>
  </r>
  <r>
    <x v="5"/>
    <s v="02 Dirección de Gestión y Articulación de la Oferta Social"/>
    <x v="2"/>
    <m/>
    <x v="2"/>
    <x v="5"/>
    <m/>
    <n v="220202"/>
    <x v="45"/>
    <m/>
    <n v="22020203"/>
    <s v="Facilitar el acceso de beneficiarios sujeto de atencion de Prosperidad Social a las  Ferias de Servicio que se realizan."/>
    <n v="35"/>
    <n v="4000"/>
    <s v="Numérica"/>
    <d v="2022-04-01T00:00:00"/>
    <d v="2022-12-31T00:00:00"/>
    <m/>
    <n v="1000"/>
    <n v="3000"/>
    <n v="4000"/>
    <s v="Beneficiarios sujeto de atencion de Prosperidad Social que ingresaron a las ferias de servicios"/>
    <s v="Trim II: Listado con 1.000 beneficiarios que asistieron a las ferias de servicio._x000a_Trim III: Listado con 2.000 beneficiarios que asistieron a las ferias de servicio. _x000a_Trim IV: Listado con 1.000 beneficiarios que asistieron a las ferias de servicio."/>
    <s v="Monica Viviana Peinado"/>
    <s v="Adriana Maria Orjuela"/>
    <m/>
  </r>
  <r>
    <x v="5"/>
    <s v="02 Dirección de Gestión y Articulación de la Oferta Social"/>
    <x v="2"/>
    <m/>
    <x v="2"/>
    <x v="5"/>
    <m/>
    <n v="220203"/>
    <x v="46"/>
    <m/>
    <n v="22020301"/>
    <s v="Entregar bienes en especie en calidad de donación a la población sujeto de atención de Prosperidad Social"/>
    <n v="70"/>
    <n v="60000"/>
    <s v="Numérica"/>
    <d v="2022-04-01T00:00:00"/>
    <d v="2022-12-31T00:00:00"/>
    <m/>
    <n v="5000"/>
    <n v="25000"/>
    <n v="60000"/>
    <s v="Beneficiarios (personas, hogares, unidades productivas, entidades publicas) de población del Sector de la Inclusión Social y Reconciliación beneficiados con donaciones de bienes en especie"/>
    <s v="Trim II: 1 Listado de Registros administrativos consolidados de 5.000 Beneficiarios de donaciones de bienes en especie_x000a_Trim III: 1 Listado de Registros administrativos consolidados de 20.000 Beneficiarios de donaciones de bienes en especie_x000a_Trim IV: 1 Listado de Registros administrativos consolidados de 35.000 Beneficiarios de donaciones de bienes en especie"/>
    <s v="Monica Viviana Peinado"/>
    <s v="Adriana Maria Orjuela"/>
    <m/>
  </r>
  <r>
    <x v="5"/>
    <s v="02 Dirección de Gestión y Articulación de la Oferta Social"/>
    <x v="2"/>
    <m/>
    <x v="2"/>
    <x v="5"/>
    <m/>
    <n v="220203"/>
    <x v="46"/>
    <m/>
    <n v="22020302"/>
    <s v="Efectuar los trámites de legalización de las donaciones recibidas como bienes en especie para la población sujeto de atención de Prosperidad Social"/>
    <n v="30"/>
    <n v="9"/>
    <s v="Numérica"/>
    <d v="2022-01-01T00:00:00"/>
    <d v="2022-12-31T00:00:00"/>
    <n v="1"/>
    <n v="4"/>
    <n v="7"/>
    <n v="9"/>
    <s v="Informes de legalización de las donaciones recibidas."/>
    <s v="Trim I: Memorando con 1 Informe de legalización de donaciones recibidas_x000a_Trim II: Memorandos con 3 Informes de legalización de donaciones recibidas_x000a_Trim III: Memorandos con 3 Informes de legalización de donaciones recibidas_x000a_Trim IV: Memorandos con 2 Informes de legalización de donaciones recibidas"/>
    <s v="Monica Viviana Peinado"/>
    <s v="Adriana Maria Orjuela"/>
    <m/>
  </r>
  <r>
    <x v="5"/>
    <s v="02 Dirección de Gestión y Articulación de la Oferta Social"/>
    <x v="2"/>
    <m/>
    <x v="2"/>
    <x v="5"/>
    <m/>
    <n v="220204"/>
    <x v="47"/>
    <m/>
    <n v="22020401"/>
    <s v="Acordar mecanismos de articulación y coordinación con aliados que contribuyan a la empleabilidad de la población sujeto de atención de Prosperidad Social."/>
    <n v="20"/>
    <n v="10"/>
    <s v="Numérica"/>
    <d v="2022-01-01T00:00:00"/>
    <d v="2022-12-31T00:00:00"/>
    <n v="1"/>
    <n v="4"/>
    <n v="7"/>
    <n v="10"/>
    <s v="Mecanismos de Articulación acordados con acciones de empleabilidad para la población sujeto de atención de Prosperidad Social (Convenios Interadministrativos, Planes de Trabajo, Memorandos de Entendimiento, Acuerdos de Colaboración, Protocolos de Articulación, Cartas de Intención)"/>
    <s v="Trim I: 1 mecanismos de articulación formalizado_x000a_Trim II: 3 mecanismos de articulación formalizados_x000a_Trim III: 3 mecanismos de articulación formalizados_x000a_Trim IV: 3 mecanismos de articulación formalizados"/>
    <s v="Monica Viviana Peinado"/>
    <s v="Adriana Maria Orjuela"/>
    <m/>
  </r>
  <r>
    <x v="5"/>
    <s v="02 Dirección de Gestión y Articulación de la Oferta Social"/>
    <x v="2"/>
    <m/>
    <x v="2"/>
    <x v="5"/>
    <m/>
    <n v="220204"/>
    <x v="47"/>
    <m/>
    <n v="22020402"/>
    <s v="Realizar seguimiento a las colocaciones producto de la implementación de los programas, acuerdos y demás mecanismos de articulación en empleabilidad"/>
    <n v="60"/>
    <n v="4"/>
    <s v="Numérica"/>
    <d v="2022-01-01T00:00:00"/>
    <d v="2022-12-31T00:00:00"/>
    <n v="1"/>
    <n v="2"/>
    <n v="3"/>
    <n v="4"/>
    <s v="Informes de seguimiento a la ejecución de los programas de empleabilidad"/>
    <s v="Trim I: 1 Informe de seguimiento a la implementación._x000a_Trim II: 1 Informe de seguimiento reportando numero de colocaciones y retenciones._x000a_Trim III: 1 Informe de seguimiento reportando numero de colocaciones y retenciones._x000a_Trim IV: 1 Informe de seguimiento reportando número de colocaciones y retenciones"/>
    <s v="Monica Viviana Peinado"/>
    <s v="Adriana Maria Orjuela"/>
    <m/>
  </r>
  <r>
    <x v="5"/>
    <s v="02 Dirección de Gestión y Articulación de la Oferta Social"/>
    <x v="2"/>
    <m/>
    <x v="2"/>
    <x v="5"/>
    <m/>
    <n v="220204"/>
    <x v="47"/>
    <m/>
    <n v="22020403"/>
    <s v="Estructurar documento con mejoras e innovación para programas de empleabilidad a partir de lecciones aprendidas"/>
    <n v="20"/>
    <n v="1"/>
    <s v="Numérica"/>
    <d v="2022-04-01T00:00:00"/>
    <d v="2022-06-30T00:00:00"/>
    <m/>
    <n v="1"/>
    <m/>
    <m/>
    <s v="Documento del programa de empleabilidad con acciones de mejora"/>
    <s v="_x000a_Trim II: 1 Documento con acciones de mejora aprobado por la Dirección Técnica"/>
    <s v="Monica Viviana Peinado"/>
    <s v="Adriana Maria Orjuela"/>
    <m/>
  </r>
  <r>
    <x v="14"/>
    <s v="02 Dirección de Gestión y Articulación de la Oferta Social"/>
    <x v="2"/>
    <m/>
    <x v="2"/>
    <x v="5"/>
    <m/>
    <n v="220205"/>
    <x v="48"/>
    <m/>
    <n v="22020501"/>
    <s v="Desarrollar proyectos de innovación social en el marco de la Ruta para la Superación de la Pobreza."/>
    <n v="40"/>
    <n v="2"/>
    <s v="Numérica"/>
    <d v="2022-07-01T00:00:00"/>
    <d v="2022-12-31T00:00:00"/>
    <m/>
    <m/>
    <n v="1"/>
    <n v="2"/>
    <s v="Prototipos de proyectos desarrollados"/>
    <s v="III Trim: 1 Documento Bitácora de proyecto de innovación social terminado_x000a_IV Trim: 1 Documento Bitácora de proyecto de innovación social terminado"/>
    <s v="Monica Viviana Peinado"/>
    <s v="Adriana Maria Orjuela"/>
    <m/>
  </r>
  <r>
    <x v="14"/>
    <s v="02 Dirección de Gestión y Articulación de la Oferta Social"/>
    <x v="2"/>
    <m/>
    <x v="2"/>
    <x v="5"/>
    <m/>
    <n v="220205"/>
    <x v="48"/>
    <m/>
    <n v="22020502"/>
    <s v="Desarrollar un proyecto con enfoque de innovación de acuerdo con las necesidades de información y conocimiento estratégicas y/o misionales del sector."/>
    <n v="20"/>
    <n v="1"/>
    <s v="Numérica"/>
    <d v="2022-07-01T00:00:00"/>
    <d v="2022-09-30T00:00:00"/>
    <m/>
    <m/>
    <n v="1"/>
    <m/>
    <s v="Reto sectorial desarrollado"/>
    <s v="III Trim: 1 Documento Bitácora de proyecto de innovación social terminado"/>
    <s v="Monica Viviana Peinado"/>
    <s v="Adriana Maria Orjuela"/>
    <m/>
  </r>
  <r>
    <x v="14"/>
    <s v="02 Dirección de Gestión y Articulación de la Oferta Social"/>
    <x v="2"/>
    <m/>
    <x v="2"/>
    <x v="5"/>
    <m/>
    <n v="220205"/>
    <x v="48"/>
    <m/>
    <n v="22020503"/>
    <s v="Formalizar un reto pertinente con la ruta de superación de la pobreza con la estructura de pago por resultados."/>
    <n v="20"/>
    <n v="1"/>
    <s v="Numérica"/>
    <d v="2022-04-01T00:00:00"/>
    <d v="2022-06-30T00:00:00"/>
    <m/>
    <n v="1"/>
    <m/>
    <m/>
    <s v="Reto desde el  Fondo de Pago por Resultados formalizado"/>
    <s v="IITrim: 1 Convenio formalizado"/>
    <s v="Monica Viviana Peinado"/>
    <s v="Adriana Maria Orjuela"/>
    <m/>
  </r>
  <r>
    <x v="14"/>
    <s v="02 Dirección de Gestión y Articulación de la Oferta Social"/>
    <x v="2"/>
    <m/>
    <x v="2"/>
    <x v="5"/>
    <m/>
    <n v="220205"/>
    <x v="48"/>
    <m/>
    <n v="22020504"/>
    <s v="Desarrollar un reto institucional en el marco de la innovación abierta."/>
    <n v="20"/>
    <n v="1"/>
    <s v="Numérica"/>
    <d v="2022-04-01T00:00:00"/>
    <d v="2022-06-30T00:00:00"/>
    <m/>
    <n v="1"/>
    <m/>
    <m/>
    <s v="Reto de innovación abierta desarrollado "/>
    <s v="II Trim: 1 Documento Bitácora de proyecto de innovación social terminado"/>
    <s v="Monica Viviana Peinado"/>
    <s v="Adriana Maria Orjuela"/>
    <m/>
  </r>
  <r>
    <x v="5"/>
    <s v="02 Dirección de Gestión y Articulación de la Oferta Social"/>
    <x v="2"/>
    <m/>
    <x v="2"/>
    <x v="5"/>
    <m/>
    <n v="220206"/>
    <x v="49"/>
    <m/>
    <n v="22020601"/>
    <s v="Diseñar lineamientos tecnicos que contemple  componentes de fortalecimiento institucional y/o  integre herramientas para la construcción de estrategias y políticas para la superación de la pobreza"/>
    <n v="20"/>
    <n v="2"/>
    <s v="Numérica"/>
    <d v="2022-04-01T00:00:00"/>
    <d v="2022-09-30T00:00:00"/>
    <m/>
    <n v="1"/>
    <n v="2"/>
    <m/>
    <s v="Documentos con los lineamientos técnicos de fortalecimiento institucional"/>
    <s v="II Trim: 1 Documento con lineamientos ténicos_x000a_III Trim: 1 Documento con lineamientos técnicos"/>
    <s v="Monica Viviana Peinado"/>
    <s v="Adriana Maria Orjuela"/>
    <m/>
  </r>
  <r>
    <x v="5"/>
    <s v="02 Dirección de Gestión y Articulación de la Oferta Social"/>
    <x v="2"/>
    <m/>
    <x v="2"/>
    <x v="5"/>
    <m/>
    <n v="220206"/>
    <x v="49"/>
    <m/>
    <n v="22020602"/>
    <s v="Brindar asistencia técnica a las entidades territoriales y/o Direcciones Regionales de Prosperidad Social para orientar las estrategias y políticas relacionadas con temas de superación de pobreza"/>
    <n v="40"/>
    <n v="65"/>
    <s v="Numérica"/>
    <d v="2022-04-01T00:00:00"/>
    <d v="2022-12-31T00:00:00"/>
    <m/>
    <n v="15"/>
    <n v="35"/>
    <n v="65"/>
    <s v="Entidades territoriales y/o Direcciones Regionales de Prosperidad Social con sesiones de asistencia técnica"/>
    <s v="Trim II:  15 Actas de sesiones de asistencia técnica con Entidades Territoriales y/o Direcciones Regionales de PS_x000a_Trim III:  20 ctas de sesiones de asistencia técnica con Entidades Territoriales y/o Direcciones Regionales de PS _x000a_Trim IV:  30 ctas de sesiones de asistencia técnica con Entidades Territoriales y/o Direcciones Regionales de PS "/>
    <s v="Monica Viviana Peinado"/>
    <s v="Adriana Maria Orjuela"/>
    <m/>
  </r>
  <r>
    <x v="5"/>
    <s v="02 Dirección de Gestión y Articulación de la Oferta Social"/>
    <x v="2"/>
    <m/>
    <x v="2"/>
    <x v="5"/>
    <m/>
    <n v="220206"/>
    <x v="49"/>
    <m/>
    <n v="22020603"/>
    <s v="Implementar acciones y proyectos de asistencia técnica  con la comunidad internacional para fortalecer los programas de Prosperidad Social "/>
    <n v="40"/>
    <n v="25"/>
    <s v="Numérica"/>
    <d v="2022-04-01T00:00:00"/>
    <d v="2022-12-31T00:00:00"/>
    <m/>
    <n v="5"/>
    <n v="15"/>
    <n v="25"/>
    <s v="Acciones de fortalecimiento de las capacidades de Prosperidad Social y los países aliados en políticas de superación pobreza"/>
    <s v="Trim II:  5 Actas de sesiones de asistencia técnica con Aliados privados y de cooperacion_x000a_Trim III: 10 Actas de sesiones de asistencia técnica con Aliados privados y de cooperacion   _x000a_Trim IV: 10 Actas de sesiones de asistencia técnica con Aliados privados y de cooperacion"/>
    <s v="Monica Viviana Peinado"/>
    <s v="Adriana Maria Orjuela"/>
    <m/>
  </r>
  <r>
    <x v="1"/>
    <s v="02 Dirección de Gestión y Articulación de la Oferta Social"/>
    <x v="0"/>
    <m/>
    <x v="0"/>
    <x v="0"/>
    <m/>
    <n v="220207"/>
    <x v="3"/>
    <m/>
    <n v="22020701"/>
    <s v="Reconocer y medir inicialmente los hechos económicos mediante su registro en los estados financieros conforme al documento &quot;Manual de políticas contables&quot;."/>
    <n v="33"/>
    <n v="100"/>
    <s v="Porcentual"/>
    <d v="2022-01-01T00:00:00"/>
    <d v="2022-12-31T00:00:00"/>
    <n v="25"/>
    <n v="50"/>
    <n v="75"/>
    <n v="100"/>
    <s v="Estados Financieros elaborados con las carácterísticas de reelevancia y representación fiel."/>
    <s v="Radicación de Informes de legalización conforme con lo señalado en las politicas contables y el manual operativo de patrimonio autonomo radicado en el GIT Contabilidad de la SD Financiera._x000a_Reporte de donaciones de acuerdo con el reglamento de bienes, radicado en el GIT Administración de bienes."/>
    <s v="Monica Viviana Peinado"/>
    <s v="Adriana Maria Orjuela"/>
    <m/>
  </r>
  <r>
    <x v="1"/>
    <s v="02 Dirección de Gestión y Articulación de la Oferta Social"/>
    <x v="0"/>
    <m/>
    <x v="0"/>
    <x v="0"/>
    <m/>
    <n v="220207"/>
    <x v="3"/>
    <m/>
    <n v="22020702"/>
    <s v="Registrar la medición posterior de los hechos económicos por medio de la actualización de su cálculo inicial conforme al documento &quot;Manual de políticas contables&quot;."/>
    <n v="33"/>
    <n v="100"/>
    <s v="Porcentual"/>
    <d v="2022-01-01T00:00:00"/>
    <d v="2022-12-31T00:00:00"/>
    <n v="25"/>
    <n v="50"/>
    <n v="75"/>
    <n v="100"/>
    <s v="Estados Financieros elaborados con las carácterísticas de reelevancia y representación fiel."/>
    <s v="Radicación de Informes con valores actualizados de legalización conforme con lo señalado en las politicas contables y el manual operativo de patrimonio autonomo radicado en el GIT Contabilidad de la SD Financiera._x000a_Reporte de indicios y calculo de deterioro de donaciones si hay lugar de acuerdo con el reglamento de bienes, radicado en el GIT Administración de bienes."/>
    <s v="Monica Viviana Peinado"/>
    <s v="Adriana Maria Orjuela"/>
    <m/>
  </r>
  <r>
    <x v="1"/>
    <s v="02 Dirección de Gestión y Articulación de la Oferta Social"/>
    <x v="0"/>
    <m/>
    <x v="0"/>
    <x v="0"/>
    <m/>
    <n v="220207"/>
    <x v="3"/>
    <m/>
    <n v="22020703"/>
    <s v="Revelar los hechos económicos en las notas a los estados financieros conforme al documento &quot;Manual de políticas contables&quot;."/>
    <n v="34"/>
    <n v="100"/>
    <s v="Porcentual"/>
    <d v="2022-01-01T00:00:00"/>
    <d v="2022-12-31T00:00:00"/>
    <n v="25"/>
    <n v="50"/>
    <n v="75"/>
    <n v="100"/>
    <s v="Estados Financieros elaborados con las carácterísticas de reelevancia y representación fiel."/>
    <s v="Reporte de revelaciones conforme con las políticas de operación."/>
    <s v="Monica Viviana Peinado"/>
    <s v="Adriana Maria Orjuela"/>
    <m/>
  </r>
  <r>
    <x v="11"/>
    <s v="01 SUBDIRECCION GENERAL PARA LA SUPERACION DE LA POBREZA"/>
    <x v="0"/>
    <m/>
    <x v="0"/>
    <x v="2"/>
    <m/>
    <n v="220101"/>
    <x v="50"/>
    <n v="25"/>
    <n v="22010101"/>
    <s v="Acompañar la actualización del rediseño de la Estrategia  Unidos"/>
    <n v="30"/>
    <n v="100"/>
    <s v="Porcentual"/>
    <d v="2022-04-01T00:00:00"/>
    <d v="2022-12-31T00:00:00"/>
    <m/>
    <n v="50"/>
    <m/>
    <n v="100"/>
    <s v="Acompañamiento para  la actualización del rediseño realizado"/>
    <s v="II trimestre: Bitácora del acompañamiento _x000a_IV trimestre: Bitácora del acompañamiento"/>
    <s v="Juan Camilo Giraldo"/>
    <s v="Diana Paola Yate"/>
    <s v="Sugiero dejar el 100% en la meta del IV trimestre y en cada seguimiento reportar avances cualitativos"/>
  </r>
  <r>
    <x v="11"/>
    <s v="01 SUBDIRECCION GENERAL PARA LA SUPERACION DE LA POBREZA"/>
    <x v="0"/>
    <m/>
    <x v="0"/>
    <x v="2"/>
    <m/>
    <n v="220101"/>
    <x v="50"/>
    <n v="25"/>
    <n v="22010102"/>
    <s v="Socializar en el marco de la Secretaría Técnica de la Mesa Equidad la propuesta de rediseño de la Estrategia  Unidos"/>
    <n v="30"/>
    <n v="1"/>
    <s v="Numérica"/>
    <d v="2022-04-01T00:00:00"/>
    <d v="2022-06-30T00:00:00"/>
    <m/>
    <n v="1"/>
    <m/>
    <m/>
    <s v="Propuesta socializada ante Secretaría Técnica de Mesa de Equidad"/>
    <s v="II Trimestre : Documento y lista de asistencia"/>
    <s v="Juan Camilo Giraldo"/>
    <s v="Diana Paola Yate"/>
    <m/>
  </r>
  <r>
    <x v="11"/>
    <s v="01 SUBDIRECCION GENERAL PARA LA SUPERACION DE LA POBREZA"/>
    <x v="0"/>
    <m/>
    <x v="0"/>
    <x v="2"/>
    <m/>
    <n v="220101"/>
    <x v="50"/>
    <n v="25"/>
    <n v="22010103"/>
    <s v="Retroalimentar los documentos metodológicos de la Estrategia Unidos"/>
    <n v="20"/>
    <n v="100"/>
    <s v="Porcentual"/>
    <d v="2022-04-01T00:00:00"/>
    <d v="2022-12-31T00:00:00"/>
    <m/>
    <n v="33"/>
    <n v="66"/>
    <n v="100"/>
    <s v="Documentos metodológicos  de la Estrategia Unidos retroalimentados (a demanda)"/>
    <s v="II trimestre - Documento de retroalimentación_x000a_III trimestre - Documento de retroalimentación_x000a_IV trimestre - Documento de retroalimentación"/>
    <s v="Juan Camilo Giraldo"/>
    <s v="Diana Paola Yate"/>
    <s v="Sugiero dejar el 100% en la meta del IV trimestre y en cada seguimiento reportar avances cualitativos"/>
  </r>
  <r>
    <x v="11"/>
    <s v="01 SUBDIRECCION GENERAL PARA LA SUPERACION DE LA POBREZA"/>
    <x v="0"/>
    <m/>
    <x v="0"/>
    <x v="2"/>
    <m/>
    <n v="220101"/>
    <x v="50"/>
    <n v="25"/>
    <n v="22010104"/>
    <s v="Elaborar propuesta de proyecto de Ley para modificar la Ley 1785 de 2016"/>
    <n v="20"/>
    <n v="1"/>
    <s v="Numérica"/>
    <d v="2022-04-01T00:00:00"/>
    <d v="2022-06-30T00:00:00"/>
    <m/>
    <n v="1"/>
    <m/>
    <m/>
    <s v="Propuesta de proyecto de Ley elaborada"/>
    <s v="II trimestre Documento elaborado."/>
    <s v="Juan Camilo Giraldo"/>
    <s v="Diana Paola Yate"/>
    <m/>
  </r>
  <r>
    <x v="15"/>
    <s v="01 SUBDIRECCION GENERAL PARA LA SUPERACION DE LA POBREZA"/>
    <x v="2"/>
    <m/>
    <x v="2"/>
    <x v="5"/>
    <m/>
    <n v="220102"/>
    <x v="51"/>
    <m/>
    <n v="22010201"/>
    <s v="Operar la Secretaria Técnica de la Mesa de Equidad "/>
    <n v="50"/>
    <n v="100"/>
    <s v="Porcentual"/>
    <d v="2022-01-03T00:00:00"/>
    <d v="2022-12-31T00:00:00"/>
    <n v="25"/>
    <n v="5"/>
    <n v="75"/>
    <n v="100"/>
    <s v="Secretaría Técnica de la Mesa de Equidad operada"/>
    <s v="I trimestre Bitácora_x000a_II trimestre Bitácora_x000a_III trimestre Bitácora_x000a_IV trimestre Bitácora"/>
    <s v="Juan Camilo Giraldo"/>
    <s v="Diana Paola Yate"/>
    <s v="Sugiero dejar el 100% en la meta del IV trimestre y en cada seguimiento reportar avances cualitativos"/>
  </r>
  <r>
    <x v="15"/>
    <s v="01 SUBDIRECCION GENERAL PARA LA SUPERACION DE LA POBREZA"/>
    <x v="2"/>
    <m/>
    <x v="2"/>
    <x v="5"/>
    <m/>
    <n v="220102"/>
    <x v="51"/>
    <m/>
    <n v="22010202"/>
    <s v="Realizar las gestiones necesarias para poner en marcha las instancias de apoyo de la Mesa de Equidad"/>
    <n v="50"/>
    <n v="100"/>
    <s v="Porcentual"/>
    <d v="2022-01-03T00:00:00"/>
    <d v="2022-12-31T00:00:00"/>
    <n v="25"/>
    <n v="5"/>
    <n v="75"/>
    <n v="100"/>
    <s v="Gestión para la puesta en marcha de las instancias de apoyo de la Mesa de Equidad realizada"/>
    <s v="I trimestre Bitácora_x000a_II trimestre Bitácora_x000a_III trimestre Bitácora_x000a_IV trimestre Bitácora"/>
    <s v="Juan Camilo Giraldo"/>
    <s v="Diana Paola Yate"/>
    <s v="Sugiero dejar el 100% en la meta del IV trimestre y en cada seguimiento reportar avances cualitativos"/>
  </r>
  <r>
    <x v="15"/>
    <s v="01 SUBDIRECCION GENERAL PARA LA SUPERACION DE LA POBREZA"/>
    <x v="2"/>
    <m/>
    <x v="2"/>
    <x v="5"/>
    <m/>
    <n v="220103"/>
    <x v="52"/>
    <m/>
    <n v="22010301"/>
    <s v="Elaborar propuesta de modelo de focalización de la Estrategia para Superación de la Pobreza en la Niñez"/>
    <n v="25"/>
    <n v="1"/>
    <s v="Numérica"/>
    <d v="2022-04-01T00:00:00"/>
    <d v="2022-06-30T00:00:00"/>
    <m/>
    <n v="1"/>
    <m/>
    <m/>
    <s v="Propuesta de modelo de focalización de la Estrategia para Superación de la Pobreza en la Niñez elaborado "/>
    <s v="Documento"/>
    <s v="Juan Camilo Giraldo"/>
    <s v="Diana Paola Yate"/>
    <m/>
  </r>
  <r>
    <x v="15"/>
    <s v="01 SUBDIRECCION GENERAL PARA LA SUPERACION DE LA POBREZA"/>
    <x v="2"/>
    <m/>
    <x v="2"/>
    <x v="5"/>
    <m/>
    <n v="220103"/>
    <x v="52"/>
    <m/>
    <n v="22010302"/>
    <s v="Realizar las gestiones necesarias para poner en marcha la arquitectura institucional de la Estrategia para Superación de la Pobreza en la Niñez"/>
    <n v="40"/>
    <n v="100"/>
    <s v="Porcentual"/>
    <d v="2022-01-03T00:00:00"/>
    <d v="2022-12-31T00:00:00"/>
    <n v="25"/>
    <n v="5"/>
    <n v="75"/>
    <n v="100"/>
    <s v="Gestión para la puesta en marcha de la arquitectura institucional de la Estrategia para Superación de la Pobreza en la Niñez realizada"/>
    <s v="I trimestre Bitácora_x000a_II trimestre Bitácora_x000a_III trimestre Bitácora_x000a_IV trimestre Bitácora"/>
    <s v="Juan Camilo Giraldo"/>
    <s v="Diana Paola Yate"/>
    <s v="Sugiero dejar el 100% en la meta del IV trimestre y en cada seguimiento reportar avances cualitativos"/>
  </r>
  <r>
    <x v="15"/>
    <s v="01 SUBDIRECCION GENERAL PARA LA SUPERACION DE LA POBREZA"/>
    <x v="2"/>
    <m/>
    <x v="2"/>
    <x v="5"/>
    <m/>
    <n v="220103"/>
    <x v="52"/>
    <m/>
    <n v="22010303"/>
    <s v="Diseñar e implementar una estrategia de comunicaciones a nivel nacional y territorial para la Estrategia para Superación de la Pobreza en la Niñez"/>
    <n v="25"/>
    <n v="1"/>
    <s v="Numérica"/>
    <d v="2022-10-01T00:00:00"/>
    <d v="2022-12-31T00:00:00"/>
    <m/>
    <m/>
    <m/>
    <n v="1"/>
    <s v="Estrategia de comunicaciones para la Estrategia para Superación de la Pobreza en la Niñez diseñada e implementada"/>
    <s v="Informe"/>
    <s v="Juan Camilo Giraldo"/>
    <s v="Diana Paola Yate"/>
    <m/>
  </r>
  <r>
    <x v="15"/>
    <s v="01 SUBDIRECCION GENERAL PARA LA SUPERACION DE LA POBREZA"/>
    <x v="2"/>
    <m/>
    <x v="2"/>
    <x v="5"/>
    <m/>
    <n v="220103"/>
    <x v="52"/>
    <m/>
    <n v="22010304"/>
    <s v="Coordinar espacios técnicos para la discusión de temas estratégicos relacionados con la superación de pobreza en el País"/>
    <n v="10"/>
    <n v="1"/>
    <s v="Numérica"/>
    <d v="2022-04-01T00:00:00"/>
    <d v="2022-06-30T00:00:00"/>
    <m/>
    <n v="1"/>
    <m/>
    <m/>
    <s v="Espacio técnico realizado"/>
    <s v="Convocatoria y listado de asistencia_x000a_"/>
    <s v="Juan Camilo Giraldo"/>
    <s v="Diana Paola Yate"/>
    <m/>
  </r>
  <r>
    <x v="14"/>
    <s v="01 SUBDIRECCION GENERAL PARA LA SUPERACION DE LA POBREZA"/>
    <x v="0"/>
    <m/>
    <x v="0"/>
    <x v="3"/>
    <m/>
    <n v="220104"/>
    <x v="53"/>
    <m/>
    <n v="22010401"/>
    <s v="Coordinar la realización de un ejercicio de analítica, uso y explotación de datos en Prosperidad Social, a partir de la estrategia de gobierno de datos."/>
    <n v="20"/>
    <n v="100"/>
    <s v="Porcentual"/>
    <d v="2022-04-01T00:00:00"/>
    <d v="2022-12-31T00:00:00"/>
    <m/>
    <n v="50"/>
    <m/>
    <n v="100"/>
    <s v="Ejercicios de analítica, uso y explotación de datos realizados"/>
    <s v="II trimestre Documento de avance_x000a_IV trimestre Documento final"/>
    <s v="Juan Camilo Giraldo"/>
    <s v="Diana Paola Yate"/>
    <m/>
  </r>
  <r>
    <x v="14"/>
    <s v="01 SUBDIRECCION GENERAL PARA LA SUPERACION DE LA POBREZA"/>
    <x v="0"/>
    <m/>
    <x v="0"/>
    <x v="3"/>
    <m/>
    <n v="220104"/>
    <x v="53"/>
    <m/>
    <n v="22010402"/>
    <s v="Acompañar el desarrollo de la fase II del Módulo de Focalización. "/>
    <n v="20"/>
    <n v="100"/>
    <s v="Porcentual"/>
    <d v="2022-01-03T00:00:00"/>
    <d v="2022-09-30T00:00:00"/>
    <n v="25"/>
    <n v="50"/>
    <n v="100"/>
    <m/>
    <s v="Fase II del Módulo de Focalización desarrollada"/>
    <s v="I trimestre Desarrollo tecnológico de acuerdo con el plan de trabajo _x000a_II trimestre Desarrollo tecnológico de acuerdo con el plan de trabajo _x000a_III trimestre Desarrollo tecnológico de acuerdo con el plan de trabajo _x000a_IV trimestre Desarrollo tecnológico de acuerdo con el plan de trabajo "/>
    <s v="Juan Camilo Giraldo"/>
    <s v="Diana Paola Yate"/>
    <m/>
  </r>
  <r>
    <x v="14"/>
    <s v="01 SUBDIRECCION GENERAL PARA LA SUPERACION DE LA POBREZA"/>
    <x v="0"/>
    <m/>
    <x v="0"/>
    <x v="3"/>
    <m/>
    <n v="220104"/>
    <x v="53"/>
    <m/>
    <n v="22010403"/>
    <s v="Acompañar el desarrollo de servicios de interoperabilidad priorizados"/>
    <n v="20"/>
    <n v="100"/>
    <s v="Porcentual"/>
    <d v="2022-01-03T00:00:00"/>
    <d v="2022-09-30T00:00:00"/>
    <n v="33"/>
    <n v="66"/>
    <n v="100"/>
    <m/>
    <s v="Servicios de interoperabilidad en ejecución"/>
    <s v="I trimestre Servicios de interoperabilidad según plan de trabajo_x000a_II trimestre Servicios de interoperabilidad según plan de trabajo_x000a_IIII trimestre Servicios de interoperabilidad según plan de trabajo_x000a_"/>
    <s v="Juan Camilo Giraldo"/>
    <s v="Diana Paola Yate"/>
    <m/>
  </r>
  <r>
    <x v="14"/>
    <s v="01 SUBDIRECCION GENERAL PARA LA SUPERACION DE LA POBREZA"/>
    <x v="0"/>
    <m/>
    <x v="0"/>
    <x v="3"/>
    <m/>
    <n v="220104"/>
    <x v="53"/>
    <m/>
    <n v="22010404"/>
    <s v="Acompañar el proceso de generación de capacidades en microsoft azure y blockchain."/>
    <n v="10"/>
    <n v="100"/>
    <s v="Porcentual"/>
    <d v="2022-01-03T00:00:00"/>
    <d v="2022-06-30T00:00:00"/>
    <n v="50"/>
    <n v="100"/>
    <m/>
    <m/>
    <s v="Acompañamiento al proceso de generación de capacidades realizado"/>
    <s v="I trimestre : Informe_x000a_II trimestre: Informe"/>
    <s v="Juan Camilo Giraldo"/>
    <s v="Diana Paola Yate"/>
    <m/>
  </r>
  <r>
    <x v="14"/>
    <s v="01 SUBDIRECCION GENERAL PARA LA SUPERACION DE LA POBREZA"/>
    <x v="0"/>
    <m/>
    <x v="0"/>
    <x v="3"/>
    <m/>
    <n v="220104"/>
    <x v="53"/>
    <m/>
    <n v="22010405"/>
    <s v="Acompañar el desarrollo del componente geográfico en la arquitectura de datos de Prosperidad Social"/>
    <n v="20"/>
    <n v="3"/>
    <s v="Numérica"/>
    <d v="2022-04-01T00:00:00"/>
    <d v="2022-12-31T00:00:00"/>
    <m/>
    <m/>
    <m/>
    <n v="3"/>
    <s v="Politica para la gestión de datos geográficos diseñada_x000a_Componentes espaciales de Equidad Digital Implementados_x000a_Portal Geográfico de la Entidad desarrollado"/>
    <s v="3  Documentos_x000a_Desarrollo tecnológico"/>
    <s v="Juan Camilo Giraldo"/>
    <s v="Diana Paola Yate"/>
    <m/>
  </r>
  <r>
    <x v="14"/>
    <s v="01 SUBDIRECCION GENERAL PARA LA SUPERACION DE LA POBREZA"/>
    <x v="0"/>
    <m/>
    <x v="0"/>
    <x v="3"/>
    <m/>
    <n v="220104"/>
    <x v="53"/>
    <m/>
    <n v="22010406"/>
    <s v="Acompañar el levantamiento de requerimientos para la implementación del componente de gestión y articulación de la oferta social en Equidad Digital"/>
    <n v="10"/>
    <n v="1"/>
    <s v="Numérica"/>
    <d v="2022-04-01T00:00:00"/>
    <d v="2022-06-30T00:00:00"/>
    <m/>
    <n v="1"/>
    <m/>
    <m/>
    <s v="Requerimientos para el componente de gestión y articulación de la oferta social en Equidad Digital identificados"/>
    <s v="Documento"/>
    <s v="Juan Camilo Giraldo"/>
    <s v="Diana Paola Yate"/>
    <m/>
  </r>
  <r>
    <x v="11"/>
    <s v="01 SUBDIRECCION GENERAL PARA LA SUPERACION DE LA POBREZA"/>
    <x v="0"/>
    <m/>
    <x v="0"/>
    <x v="0"/>
    <m/>
    <n v="220105"/>
    <x v="54"/>
    <m/>
    <n v="22010501"/>
    <s v="Realizar la priorización territorial de los programas que serán implementados en la vigencia 2022 en el marco  de la RSP."/>
    <n v="25"/>
    <n v="100"/>
    <s v="Porcentual"/>
    <d v="2022-01-03T00:00:00"/>
    <d v="2022-12-31T00:00:00"/>
    <n v="25"/>
    <n v="5"/>
    <n v="75"/>
    <n v="100"/>
    <s v="Priorización territorial realizada"/>
    <s v="I trimestre Fichas de focalización y matriz de focalización territorial según demanda_x000a_II trimestre Fichas de focalización y matriz de focalización territorial según demanda_x000a_III trimestre Fichas de focalización y matriz de focalización territorial según demanda_x000a_IV trimestre Fichas de focalización y matriz de focalización territorial según demanda"/>
    <s v="Juan Camilo Giraldo"/>
    <s v="Diana Paola Yate"/>
    <s v="Sugiero dejar el 100% en la meta del IV trimestre y en cada seguimiento reportar avances cualitativos"/>
  </r>
  <r>
    <x v="11"/>
    <s v="01 SUBDIRECCION GENERAL PARA LA SUPERACION DE LA POBREZA"/>
    <x v="0"/>
    <m/>
    <x v="0"/>
    <x v="0"/>
    <m/>
    <n v="220105"/>
    <x v="54"/>
    <m/>
    <n v="22010502"/>
    <s v="Generar y enviar los listados de potenciales beneficiarios a las direcciones misionales."/>
    <n v="25"/>
    <n v="100"/>
    <s v="Porcentual"/>
    <d v="2022-04-01T00:00:00"/>
    <d v="2022-12-31T00:00:00"/>
    <m/>
    <n v="33"/>
    <n v="66"/>
    <n v="100"/>
    <s v="Listados de potenciales beneficiarios enviados"/>
    <s v="II trimestre Listados de potenciales beneficiarios_x000a_III trimestre Listados de potenciales beneficiarios_x000a_IV trimestre Listados de potenciales beneficiarios"/>
    <s v="Juan Camilo Giraldo"/>
    <s v="Diana Paola Yate"/>
    <s v="Sugiero dejar el 100% en la meta del IV trimestre y en cada seguimiento reportar avances cualitativos"/>
  </r>
  <r>
    <x v="11"/>
    <s v="01 SUBDIRECCION GENERAL PARA LA SUPERACION DE LA POBREZA"/>
    <x v="0"/>
    <m/>
    <x v="0"/>
    <x v="0"/>
    <m/>
    <n v="220105"/>
    <x v="54"/>
    <m/>
    <n v="22010503"/>
    <s v="Realizar el seguimiento de los listados de potenciales beneficiarios de la vigencia 2021 a través de la implementación del esquema de seguimiento  y monitoreo."/>
    <n v="25"/>
    <n v="100"/>
    <s v="Porcentual"/>
    <d v="2022-07-01T00:00:00"/>
    <d v="2022-09-30T00:00:00"/>
    <m/>
    <m/>
    <n v="100"/>
    <m/>
    <s v="Seguimiento de los listados de potenciales de beneficiarios de la vigencia 2021 realizado "/>
    <s v="Tablero de control"/>
    <s v="Juan Camilo Giraldo"/>
    <s v="Diana Paola Yate"/>
    <s v="Esta actividad se cumple en el III trimestre, por lo que la fecha fin debería ser a septiembre"/>
  </r>
  <r>
    <x v="11"/>
    <s v="01 SUBDIRECCION GENERAL PARA LA SUPERACION DE LA POBREZA"/>
    <x v="0"/>
    <m/>
    <x v="0"/>
    <x v="0"/>
    <m/>
    <n v="220105"/>
    <x v="54"/>
    <m/>
    <n v="22010504"/>
    <s v="Coordinar espacios técnicos para la discusión de temas estratégicos relacionados con la superación de pobreza en el País"/>
    <n v="25"/>
    <n v="1"/>
    <s v="Numérica"/>
    <d v="2022-04-01T00:00:00"/>
    <d v="2022-06-30T00:00:00"/>
    <m/>
    <n v="1"/>
    <m/>
    <m/>
    <s v="Espacio técnico realizado"/>
    <s v="Convocatoria y listado de asistencia_x000a_"/>
    <s v="Juan Camilo Giraldo"/>
    <s v="Diana Paola Yate"/>
    <s v="Falta el % de ponderación"/>
  </r>
  <r>
    <x v="11"/>
    <s v="01 SUBDIRECCION GENERAL PARA LA SUPERACION DE LA POBREZA"/>
    <x v="0"/>
    <m/>
    <x v="0"/>
    <x v="0"/>
    <m/>
    <n v="220106"/>
    <x v="55"/>
    <m/>
    <n v="22010601"/>
    <s v="Acompañar técnicamente la implementación del instrumento de diagnósticos territoriales"/>
    <n v="40"/>
    <n v="100"/>
    <s v="Porcentual"/>
    <d v="2022-01-01T00:00:00"/>
    <d v="2022-12-31T00:00:00"/>
    <n v="25"/>
    <n v="5"/>
    <n v="75"/>
    <n v="100"/>
    <s v="Acompañamiento técnico para la implementación del instrumento de diagnósticos territoriales realizado (de acuerdo a la demanda)"/>
    <s v="I trimestre: Correos, convocatorias de sesiones, listados de asistencia._x000a_II trimestre: Correos, convocatorias de sesiones, listados de asistencia._x000a_III trimestre: Correos, convocatorias de sesiones, listados de asistencia._x000a_IV  trimestre: Correos, convocatorias de sesiones, listados de asistencia."/>
    <s v="Juan Camilo Giraldo"/>
    <s v="Diana Paola Yate"/>
    <s v="Sugiero dejar el 100% en la meta del IV trimestre y en cada seguimiento reportar avances cualitativos"/>
  </r>
  <r>
    <x v="11"/>
    <s v="01 SUBDIRECCION GENERAL PARA LA SUPERACION DE LA POBREZA"/>
    <x v="0"/>
    <m/>
    <x v="0"/>
    <x v="0"/>
    <m/>
    <n v="220106"/>
    <x v="55"/>
    <m/>
    <n v="22010602"/>
    <s v="Socializar a las Direcciones Misionales los resultados de la información recolectadas a través de los diagnósticos territoriales"/>
    <n v="20"/>
    <n v="100"/>
    <s v="Porcentual"/>
    <d v="2022-01-01T00:00:00"/>
    <d v="2022-12-31T00:00:00"/>
    <n v="25"/>
    <n v="5"/>
    <n v="75"/>
    <n v="100"/>
    <s v="Resultados de la información de los diagnósticos territoriales socializados"/>
    <s v="I trimestre: Correos, convocatorias de sesiones, listados de asistencia._x000a_II trimestre: Correos, convocatorias de sesiones, listados de asistencia._x000a_III trimestre: Correos, convocatorias de sesiones, listados de asistencia._x000a_IV  trimestre: Correos, convocatorias de sesiones, listados de asistencia."/>
    <s v="Juan Camilo Giraldo"/>
    <s v="Diana Paola Yate"/>
    <s v="Sugiero dejar el 100% en la meta del IV trimestre y en cada seguimiento reportar avances cualitativos"/>
  </r>
  <r>
    <x v="11"/>
    <s v="01 SUBDIRECCION GENERAL PARA LA SUPERACION DE LA POBREZA"/>
    <x v="0"/>
    <m/>
    <x v="0"/>
    <x v="0"/>
    <m/>
    <n v="220106"/>
    <x v="55"/>
    <m/>
    <n v="22010603"/>
    <s v="Realizar seguimiento al proceso de gestión y articulación de la oferta en el marco de la Ruta de la Superación de la Pobreza"/>
    <n v="40"/>
    <n v="100"/>
    <s v="Porcentual"/>
    <d v="2022-01-01T00:00:00"/>
    <d v="2022-12-31T00:00:00"/>
    <n v="25"/>
    <n v="5"/>
    <n v="75"/>
    <n v="100"/>
    <s v="Seguimiento al proceso de gestión y articulación de la oferta en el marco de la RSP realizado"/>
    <s v="I trimestre Bitácora_x000a_II trimestre Bitácora_x000a_III trimestre Bitácora_x000a_IV trimestre Bitácora"/>
    <s v="Juan Camilo Giraldo"/>
    <s v="Diana Paola Yate"/>
    <s v="Sugiero dejar el 100% en la meta del IV trimestre y en cada seguimiento reportar avances cualitativos"/>
  </r>
  <r>
    <x v="14"/>
    <s v="13 Oficina Asesora de Planeación"/>
    <x v="0"/>
    <m/>
    <x v="0"/>
    <x v="0"/>
    <m/>
    <n v="221301"/>
    <x v="56"/>
    <m/>
    <n v="22130101"/>
    <s v="Emitir lineamientos para la gestión y análisis de información orientados a la construcción del gobierno de datos."/>
    <n v="50"/>
    <n v="100"/>
    <s v="Porcentual"/>
    <d v="2022-04-01T00:00:00"/>
    <d v="2022-12-31T00:00:00"/>
    <m/>
    <n v="50"/>
    <m/>
    <n v="100"/>
    <s v="100% de los lineamietos y estrategias definidas para la gestión y análisis de información socializados a las áreas misionales."/>
    <s v="II Trim: 50% por demanda. Lineamientos para el gobierno de datos emitidos de acuerdo a las necesidades identificadas_x000a_IV Trim: 50% por demanda. Lineamientos para el gobierno de datos emitidos de acuerdo a las necesidades identificadas"/>
    <s v="Jefe Oficina Asesora de Planeación"/>
    <m/>
    <m/>
  </r>
  <r>
    <x v="14"/>
    <s v="13 Oficina Asesora de Planeación"/>
    <x v="0"/>
    <m/>
    <x v="0"/>
    <x v="0"/>
    <m/>
    <n v="221301"/>
    <x v="56"/>
    <m/>
    <n v="22130102"/>
    <s v="_x000a_Implementar las acciones de mejora establecidas como resultado de la auditoria de la NTC PE:1000/2017 para las operaciones estadísticas RESA y Familias en Acción"/>
    <n v="50"/>
    <n v="100"/>
    <s v="Porcentual"/>
    <d v="2022-04-01T00:00:00"/>
    <d v="2022-12-31T00:00:00"/>
    <m/>
    <n v="50"/>
    <m/>
    <n v="100"/>
    <s v="Implementadas 100%  de las acciones definidas en los planes de mejora de la NTC PE 1000/2017 a cargo del grupo."/>
    <s v="IITrim: Informe de avance de la implementación al proceso de certificación NTC PE:1000/2017_x000a_IV Trim: Informe final de la implementación  NTC PE:1000/2017"/>
    <s v="Jefe Oficina Asesora de Planeación"/>
    <m/>
    <m/>
  </r>
  <r>
    <x v="14"/>
    <s v="13 Oficina Asesora de Planeación"/>
    <x v="0"/>
    <m/>
    <x v="0"/>
    <x v="3"/>
    <m/>
    <n v="221302"/>
    <x v="57"/>
    <m/>
    <n v="22130201"/>
    <s v="Identificar las necesidades de fuentes de información externas y gestionar su consecución y actualización. "/>
    <n v="20"/>
    <n v="100"/>
    <s v="Porcentual"/>
    <d v="2022-10-01T00:00:00"/>
    <d v="2022-12-31T00:00:00"/>
    <m/>
    <m/>
    <m/>
    <n v="100"/>
    <s v="100% de las bases de datos externas disponibles en RUFI actualizadas y verificadas con criterios de calidad."/>
    <s v="IV Trim: Por demanda. Convenios, memorandos o acuerdos de intercambio de información suscritos y/o en ejecución"/>
    <s v="Jefe Oficina Asesora de Planeación"/>
    <m/>
    <m/>
  </r>
  <r>
    <x v="14"/>
    <s v="13 Oficina Asesora de Planeación"/>
    <x v="0"/>
    <m/>
    <x v="0"/>
    <x v="3"/>
    <m/>
    <n v="221302"/>
    <x v="57"/>
    <m/>
    <n v="22130202"/>
    <s v="Gestionar solicitudes de información de manera oportuna."/>
    <n v="20"/>
    <n v="100"/>
    <s v="Porcentual"/>
    <d v="2022-01-01T00:00:00"/>
    <d v="2022-12-31T00:00:00"/>
    <n v="25"/>
    <n v="50"/>
    <n v="75"/>
    <n v="100"/>
    <s v="100% de las solicitudes atendidas en los términos de ley."/>
    <s v="ITrim: Primera entrega matriz de seguimiento &quot;respuestas a PQRs y solicitudes al correo información oficial&quot;_x000a_II Trim: Segunda entrega matriz de seguimiento_x000a_III Trim: Tercera entrega matriz de seguimiento _x000a_IV Trim: Cuarta entrega matriz de seguimiento "/>
    <s v="Jefe Oficina Asesora de Planeación"/>
    <m/>
    <m/>
  </r>
  <r>
    <x v="14"/>
    <s v="13 Oficina Asesora de Planeación"/>
    <x v="0"/>
    <m/>
    <x v="0"/>
    <x v="3"/>
    <m/>
    <n v="221302"/>
    <x v="57"/>
    <m/>
    <n v="22130203"/>
    <s v="Mejorar el proceso de publicación de información consolidada de los programas de la entidad."/>
    <n v="30"/>
    <n v="100"/>
    <s v="Porcentual"/>
    <d v="2022-04-01T00:00:00"/>
    <d v="2022-09-30T00:00:00"/>
    <m/>
    <n v="50"/>
    <n v="100"/>
    <n v="0"/>
    <s v="100% de información consolidada de los programas es publicada usando tableros de control"/>
    <s v="_x000a_II Trim: Propuesta de tableros validados con las misionales_x000a_III Trim: Tableros de control publicados "/>
    <s v="Jefe Oficina Asesora de Planeación"/>
    <m/>
    <m/>
  </r>
  <r>
    <x v="14"/>
    <s v="13 Oficina Asesora de Planeación"/>
    <x v="0"/>
    <m/>
    <x v="0"/>
    <x v="3"/>
    <m/>
    <n v="221302"/>
    <x v="57"/>
    <m/>
    <n v="22130204"/>
    <s v="Gestionar el desarrollo e implementación de  proyectos de información en articulación con OTI para el proceso de mejora y apropiación de los componentes de Equidad Digital."/>
    <n v="30"/>
    <n v="100"/>
    <s v="Porcentual"/>
    <d v="2022-04-01T00:00:00"/>
    <d v="2022-12-31T00:00:00"/>
    <m/>
    <n v="25"/>
    <n v="50"/>
    <n v="100"/>
    <s v="100% de los proyectos gestionados de acuerdo a la priorización establecida con la OTI."/>
    <s v="II Trim: Cronograma de proyectos definido._x000a_III Trim: Seguimiento a Cronograma de proyectos._x000a_IV Trim: Balance de los proyetos implementados."/>
    <s v="Jefe Oficina Asesora de Planeación"/>
    <m/>
    <m/>
  </r>
  <r>
    <x v="3"/>
    <s v="13 Oficina Asesora de Planeación"/>
    <x v="0"/>
    <m/>
    <x v="0"/>
    <x v="0"/>
    <m/>
    <n v="221303"/>
    <x v="58"/>
    <m/>
    <n v="22130301"/>
    <s v=" Apoyar la actualización de los proyectos de las Entidades del sector de la Inclusión Social y la Reconciliación, orientados a la superación de la pobreza y la equidad social."/>
    <n v="50"/>
    <n v="100"/>
    <s v="Porcentual"/>
    <d v="2022-04-01T00:00:00"/>
    <d v="2022-06-01T00:00:00"/>
    <m/>
    <n v="100"/>
    <m/>
    <m/>
    <s v="Proyectos actualizados en SUIFP"/>
    <s v="Archivo en excel donde se relaciona los proyectos que se tramitaron por el SUIFP."/>
    <s v="Jefe Oficina Asesora de Planeación"/>
    <m/>
    <m/>
  </r>
  <r>
    <x v="3"/>
    <s v="13 Oficina Asesora de Planeación"/>
    <x v="0"/>
    <m/>
    <x v="0"/>
    <x v="0"/>
    <m/>
    <n v="221303"/>
    <x v="58"/>
    <m/>
    <n v="22130302"/>
    <s v="Viabilizar los proyectos ante el DNP."/>
    <n v="50"/>
    <n v="100"/>
    <s v="Porcentual"/>
    <d v="2022-04-01T00:00:00"/>
    <d v="2022-06-01T00:00:00"/>
    <m/>
    <n v="100"/>
    <m/>
    <m/>
    <s v="Proyectos viabilizados en SUIFP"/>
    <s v="Archivo en excel donde se relaciona los proyectos viavilizados en el SUIFP."/>
    <s v="Jefe Oficina Asesora de Planeación"/>
    <m/>
    <m/>
  </r>
  <r>
    <x v="3"/>
    <s v="13 Oficina Asesora de Planeación"/>
    <x v="0"/>
    <m/>
    <x v="0"/>
    <x v="0"/>
    <m/>
    <n v="221304"/>
    <x v="59"/>
    <m/>
    <n v="22130401"/>
    <s v="Elaborar insumos que aporten al diseño y formulación de las diferentes políticas, planes, programas y proyectos orientadas al cumplimiento de los objetivos de Prosperidad Social y del sector (por demanda)_x000a_"/>
    <n v="50"/>
    <n v="100"/>
    <s v="Porcentual"/>
    <d v="2022-01-01T00:00:00"/>
    <d v="2022-12-31T00:00:00"/>
    <n v="25"/>
    <n v="50"/>
    <n v="75"/>
    <n v="100"/>
    <s v="Documentos con aportes y revisiones realizados por parte del GIT a propuestas de CONPES, Políticas Sectoriales, estrategias de gobierno, lineamientos y manuales de programas de la entidad. Evidencia de talleres y reuniones (listas de asistencia, memorias y grabaciones) donde se orienta el diseño y formulacion de las politicas y programas."/>
    <s v="Para todos los trimestres el criterio de medida será a partir del siguiente indicador: (Número de temas orientados y/o revisados en materia de diseño y formulación de políticas, planes, programas y proyectos orientados al cumplimiento de los objetivos de Prosperidad Social y del Sector/ Número de temas con solicitud de orientación y/o revisión recibidos en materia de diseño y formulación de políticas, planes, programas y proyectos orientados al cumplimiento de los objetivos de Prosperidad Social y del Sector) * 100"/>
    <s v="Alejandra Sanchez"/>
    <s v="José Guillermo Rodriguez Quinche"/>
    <m/>
  </r>
  <r>
    <x v="3"/>
    <s v="13 Oficina Asesora de Planeación"/>
    <x v="0"/>
    <m/>
    <x v="0"/>
    <x v="0"/>
    <m/>
    <n v="221304"/>
    <x v="59"/>
    <m/>
    <n v="22130402"/>
    <s v="Contribuir al diseño e implementación del observatorio de pobreza desde el desarrollo de herramientas, estudios y análisis que aporten a la gestión del conocimiento."/>
    <n v="10"/>
    <n v="100"/>
    <s v="Porcentual"/>
    <d v="2022-04-01T00:00:00"/>
    <d v="2022-12-31T00:00:00"/>
    <m/>
    <m/>
    <n v="75"/>
    <n v="100"/>
    <s v="Segunda fase desarrollo Observatorio de pobreza: Micrositio web."/>
    <s v="_x000a_III. Trimestre: Elaboración de tablas quemadas de la segunda fase del observatorio (definida en el documento de diseño del visor) _x000a_III. Trimestre: Actualizar datos de pobreza y desigualdad  de la primera fase con cifras 2021._x000a_IV. Trimestre: Entrega del visor con estadísticas fase 1 y 2 actualizadas._x000a_"/>
    <s v="Alejandra Sanchez"/>
    <s v="José Guillermo Rodriguez Quinche"/>
    <m/>
  </r>
  <r>
    <x v="3"/>
    <s v="13 Oficina Asesora de Planeación"/>
    <x v="0"/>
    <m/>
    <x v="0"/>
    <x v="0"/>
    <m/>
    <n v="221304"/>
    <x v="59"/>
    <m/>
    <n v="22130403"/>
    <s v="Acompañar al sector y a la entidad en la construcción de las bases del PND 2022-2026 ."/>
    <n v="20"/>
    <n v="100"/>
    <s v="Porcentual"/>
    <d v="2022-08-07T00:00:00"/>
    <d v="2022-12-31T00:00:00"/>
    <m/>
    <m/>
    <m/>
    <n v="100"/>
    <s v="Documentos de evidencia de la bases del PND revisado y comentado desde la OAP (listas de asistencia, actas/memorias, presentaciones, citaciones, correos electrónicos, documentos con comentarios)."/>
    <s v="Para el IV Trimestre el criterio de medida será a partir del siguiente indicador: (Número de documentos relacionados con las Bases del PND remitidos al DNP con comentarios/ Número de documentos relacionados con las bases del PND remitidos por el DNP para comentarios)* 100"/>
    <s v="Alejandra Sanchez"/>
    <s v="José Guillermo Rodriguez Quinche"/>
    <m/>
  </r>
  <r>
    <x v="3"/>
    <s v="13 Oficina Asesora de Planeación"/>
    <x v="0"/>
    <m/>
    <x v="0"/>
    <x v="0"/>
    <m/>
    <n v="221304"/>
    <x v="59"/>
    <m/>
    <n v="22130404"/>
    <s v="Acompañar al sector y a la entidad en la construcción  de los Planes Estratégicos Institucional y Sectorial._x000a_"/>
    <n v="20"/>
    <n v="100"/>
    <s v="Porcentual"/>
    <d v="2022-08-07T00:00:00"/>
    <d v="2022-12-31T00:00:00"/>
    <m/>
    <m/>
    <m/>
    <n v="100"/>
    <s v="Documentos de evidencia de la formulación de plan estratégico institucional y sectorial desde la OAP (listas de asistencia, actas/memorias, presentaciones, citaciones, correos electrónicos, documentos con comentarios)."/>
    <s v="IV trimestre: 75% acumulado Indicador de medición es: Documento de propuesta de Plan Estratégico Institucional 2023-2026. Y el 25% acumulado de evidencia de avance en el proceso de formulación del Plan Estratégico Sectorial"/>
    <s v="Alejandra Sanchez"/>
    <s v="José Guillermo Rodriguez Quinche"/>
    <m/>
  </r>
  <r>
    <x v="4"/>
    <s v="13 Oficina Asesora de Planeación"/>
    <x v="0"/>
    <m/>
    <x v="0"/>
    <x v="0"/>
    <m/>
    <n v="221305"/>
    <x v="60"/>
    <m/>
    <n v="22130501"/>
    <s v="Desarrollar acciones de coordinación y articulación para la gestión  de procesos de evaluación _x000a_"/>
    <n v="10"/>
    <n v="100"/>
    <s v="Porcentual"/>
    <d v="2022-07-01T00:00:00"/>
    <d v="2022-12-31T00:00:00"/>
    <m/>
    <m/>
    <n v="50"/>
    <n v="100"/>
    <s v="Documento agenda de evaluaciones consolidado. Oficio de remision de solicitud a DNP (supeditado a solicitud del DNP)."/>
    <s v="Tercer trimestre documento de la agenda consolidado. Cuarto trimestre: oficio de remision al DNP._x000a_III Trim : 50% Documento de agenda consolidado_x000a_IV Trim: 100% Remisión de solicitud de agenda al DNP"/>
    <s v="Alejandra Sanchez"/>
    <s v="José Guillermo Rodriguez Quinche"/>
    <m/>
  </r>
  <r>
    <x v="4"/>
    <s v="13 Oficina Asesora de Planeación"/>
    <x v="0"/>
    <m/>
    <x v="0"/>
    <x v="0"/>
    <m/>
    <n v="221305"/>
    <x v="60"/>
    <m/>
    <n v="22130502"/>
    <s v="Promover la cultura de evaluación en la entidad a partir de la presentación de lineamientos (manuales/pautas/guías), evaluaciones desarrolladas y de las mejoras obtenidas."/>
    <n v="20"/>
    <n v="100"/>
    <s v="Porcentual"/>
    <d v="2022-07-01T00:00:00"/>
    <d v="2022-12-31T00:00:00"/>
    <m/>
    <m/>
    <n v="50"/>
    <n v="100"/>
    <s v="Presentación de los estudios de evaluación _x000a__x000a_Presentación  de mejoras a los programas a partir de las evaluaciones desarrolladas"/>
    <s v="III Trim 50%: Presentación de estudios de evaluación y mejoras; IV Trimestre 50%: Presentación de estudios de evaluación y mejoras."/>
    <s v="Alejandra Sanchez"/>
    <s v="José Guillermo Rodriguez Quinche"/>
    <m/>
  </r>
  <r>
    <x v="4"/>
    <s v="13 Oficina Asesora de Planeación"/>
    <x v="0"/>
    <m/>
    <x v="0"/>
    <x v="0"/>
    <m/>
    <n v="221305"/>
    <x v="60"/>
    <m/>
    <n v="22130503"/>
    <s v="Orientar y acompañar el diseño e implementación de las evaluaciones de los programas"/>
    <n v="40"/>
    <n v="100"/>
    <s v="Porcentual"/>
    <d v="2022-01-01T00:00:00"/>
    <d v="2022-12-31T00:00:00"/>
    <n v="25"/>
    <n v="50"/>
    <n v="75"/>
    <n v="100"/>
    <s v="Documentos técnicos del acompañamiento realizado al proceso de diseño de evaluaciones gestionadas por los programas. Documentos técnicos del acompañamiento realizado al desarrollo de evaluaciones gestionadas por los programas. (a demanda)"/>
    <s v="Para todos los trimestres el criterio de medida será a partir del siguiente indicador:_x000a_Número de acompañamientos realizados en el diseño e implementacion de las evaluaciones de los programas / Número de solicitudes recibidas para el acompañamiento en el diseño e implementacion de las evaluaciones de los programas * 100_x000a_"/>
    <s v="Alejandra Sanchez"/>
    <s v="José Guillermo Rodriguez Quinche"/>
    <m/>
  </r>
  <r>
    <x v="4"/>
    <s v="13 Oficina Asesora de Planeación"/>
    <x v="0"/>
    <m/>
    <x v="0"/>
    <x v="0"/>
    <m/>
    <n v="221305"/>
    <x v="60"/>
    <m/>
    <n v="22130504"/>
    <s v="Realizar seguimiento a las recomendaciones a los programas de acuerdo con las evaluaciones._x000a_"/>
    <n v="30"/>
    <n v="100"/>
    <s v="Porcentual"/>
    <d v="2022-01-01T00:00:00"/>
    <d v="2022-12-31T00:00:00"/>
    <n v="25"/>
    <n v="50"/>
    <n v="75"/>
    <n v="100"/>
    <s v="Matriz Plan de Implementación Recomendaciones y/o Informes de seguimiento a la implementación de las recomendaciones a los programas de acuerdo con los resultados de las evaluaciones finalizadas."/>
    <s v="_x000a_Para todos los trimestres el criterio de medida será a partir del siguiente indicador:_x000a_Número de seguimientos a evaluaciones realizadas / Número de evaluaciones realizadas * 100"/>
    <s v="Alejandra Sanchez"/>
    <s v="José Guillermo Rodriguez Quinche"/>
    <m/>
  </r>
  <r>
    <x v="3"/>
    <s v="13 Oficina Asesora de Planeación"/>
    <x v="0"/>
    <m/>
    <x v="0"/>
    <x v="0"/>
    <m/>
    <n v="221306"/>
    <x v="61"/>
    <m/>
    <n v="22130601"/>
    <s v="Consolidar y publicar el Plan Anticorrupción y de Atención al ciudadano  - PAAC en todos sus componentes."/>
    <n v="30"/>
    <n v="1"/>
    <s v="Numérica"/>
    <d v="2022-01-01T00:00:00"/>
    <d v="2022-03-31T00:00:00"/>
    <n v="1"/>
    <m/>
    <m/>
    <m/>
    <s v="PAAC  Publicado en la web"/>
    <s v="I Trim: AAC Publicado_x000a_"/>
    <s v="Alexander Quiroga Carrillo"/>
    <m/>
    <m/>
  </r>
  <r>
    <x v="3"/>
    <s v="13 Oficina Asesora de Planeación"/>
    <x v="0"/>
    <m/>
    <x v="0"/>
    <x v="0"/>
    <m/>
    <n v="221306"/>
    <x v="61"/>
    <m/>
    <n v="22130602"/>
    <s v="Realizar la orientacion metodológica a cada uno de los lideres de los diecisiete (17) procesos  y las áreas que allí intervienen  sobre la identificación, valoración, tratamiento y segimiento a los riesgos identificados de acuerdo con los lineamientos de Función Pública, agrupados por tipo de procesos (4)"/>
    <n v="40"/>
    <n v="4"/>
    <s v="Numérica"/>
    <d v="2022-01-01T00:00:00"/>
    <d v="2022-03-31T00:00:00"/>
    <n v="4"/>
    <m/>
    <m/>
    <m/>
    <s v="Actas de mesas de trabajo con los procesos"/>
    <s v="I Trim: Cuatro (4) sensibilizaciones a los lideres y areas de los 17 procesos_x000a_"/>
    <s v="Alexander Quiroga Carrillo"/>
    <m/>
    <m/>
  </r>
  <r>
    <x v="3"/>
    <s v="13 Oficina Asesora de Planeación"/>
    <x v="0"/>
    <m/>
    <x v="0"/>
    <x v="0"/>
    <m/>
    <n v="221306"/>
    <x v="61"/>
    <m/>
    <n v="22130603"/>
    <s v="Realizar el seguimiento al Plan Anticorrupción y de Atención al ciudadano  - PAAC en todos sus componentes."/>
    <n v="30"/>
    <n v="3"/>
    <s v="Numérica"/>
    <d v="2022-04-01T00:00:00"/>
    <d v="2022-12-31T00:00:00"/>
    <m/>
    <n v="1"/>
    <n v="2"/>
    <n v="3"/>
    <s v="Segumientos al PAAC documentados"/>
    <s v="_x000a_II Trim: 1 Primer Seguimeinto PAAC_x000a_III Trim : 1 Segundo Seguimeinto PAAC_x000a_IV Trim: 1 Tercer Segumiento PAAC"/>
    <s v="Alexander Quiroga Carrillo"/>
    <m/>
    <m/>
  </r>
  <r>
    <x v="3"/>
    <s v="13 Oficina Asesora de Planeación"/>
    <x v="0"/>
    <m/>
    <x v="0"/>
    <x v="0"/>
    <m/>
    <n v="221307"/>
    <x v="62"/>
    <m/>
    <n v="22130701"/>
    <s v="Sensibilizacion integral sobre la Ruta de la Calidad y la excelencia a las 35 regionales y  nivel nacional"/>
    <n v="60"/>
    <n v="2"/>
    <s v="Numérica"/>
    <d v="2022-04-01T00:00:00"/>
    <d v="2022-09-30T00:00:00"/>
    <m/>
    <n v="1"/>
    <n v="2"/>
    <m/>
    <s v="Infome resultado  de mesas de trabajo de sensibilizacion adelantadas con las 35 regionelas de Prosperidad Social"/>
    <s v="_x000a_II Trim: una mesa de trabajo con las regionales_x000a_III Trim : una mesa de trabajo con las regionales - Informe socializado"/>
    <s v="Alexander Quiroga Carrillo"/>
    <m/>
    <m/>
  </r>
  <r>
    <x v="3"/>
    <s v="13 Oficina Asesora de Planeación"/>
    <x v="0"/>
    <m/>
    <x v="0"/>
    <x v="0"/>
    <m/>
    <n v="221307"/>
    <x v="62"/>
    <m/>
    <n v="22130702"/>
    <s v="Realizar encuentros (2) nacionales  Ruta de la calidad y la excelencia a enlaces territoriales para el sistema de gestión"/>
    <n v="40"/>
    <n v="2"/>
    <s v="Numérica"/>
    <d v="2022-04-01T00:00:00"/>
    <d v="2022-12-31T00:00:00"/>
    <m/>
    <n v="1"/>
    <m/>
    <n v="2"/>
    <s v="Actas de reunión Encuentros Nacionesles Ruta de la Calidad y la Excelencia"/>
    <s v="_x000a_II Trim:  uno Primer encuentro Nacional_x000a_III Trim : uno Segundo Encuentro Nacional"/>
    <s v="Alexander Quiroga Carrillo"/>
    <m/>
    <m/>
  </r>
  <r>
    <x v="3"/>
    <s v="13 Oficina Asesora de Planeación"/>
    <x v="0"/>
    <m/>
    <x v="0"/>
    <x v="0"/>
    <m/>
    <n v="221308"/>
    <x v="63"/>
    <m/>
    <n v="22130801"/>
    <s v="Realizar el acompañamiento técnico para la mantenimiento de la Norma Técnica de Calidad ISO 9001:2015 en la entidad."/>
    <n v="40"/>
    <n v="100"/>
    <s v="Porcentual"/>
    <d v="2022-01-01T00:00:00"/>
    <d v="2022-12-31T00:00:00"/>
    <n v="25"/>
    <n v="50"/>
    <n v="75"/>
    <n v="100"/>
    <s v="Informe de acompañamiento y apropiación de la Norma Técnica de Calidad ISO 9001:2015 en la entidad."/>
    <s v="I Trim: 25% Actas de reunión y acompañamientos a los procesos_x000a_II Trim: 25%  Actas de reunión y acompañamientos a los procesos_x000a_III Trim : 25%  Actas de reunión y acompañamientos a los procesos_x000a_IV Trim: 25%  Actas de reunión y acompañamientos a los procesos - Informe Socializado"/>
    <s v="Alexander Quiroga Carrillo"/>
    <m/>
    <m/>
  </r>
  <r>
    <x v="3"/>
    <s v="13 Oficina Asesora de Planeación"/>
    <x v="0"/>
    <m/>
    <x v="0"/>
    <x v="0"/>
    <m/>
    <n v="221308"/>
    <x v="63"/>
    <m/>
    <n v="22130802"/>
    <s v="Sensibilizar a las 35 regionales en el Sistema de Gestión de Calidad bajo la norma Tecnica de Calidad ISO 9001:2015 de la entidad"/>
    <n v="40"/>
    <n v="35"/>
    <s v="Numérica"/>
    <d v="2022-01-01T00:00:00"/>
    <d v="2022-12-31T00:00:00"/>
    <n v="5"/>
    <n v="15"/>
    <n v="25"/>
    <n v="35"/>
    <s v="Actas de reunión con cada una de las regionales sobre la implementación del Sistema de Gestión de Calidad bajo la norma Tecnica de Calidad ISO 9001:2015 de la entidad"/>
    <s v="I Trim:  cinco (5) reuniones con regionales_x000a_II Trim:Diez (10) reuniones con regionales_x000a_III Trim : Diez (10) reuniones con regionales_x000a_IV Trim: Diez (10) reuniones con regionales"/>
    <s v="Alexander Quiroga Carrillo"/>
    <m/>
    <m/>
  </r>
  <r>
    <x v="3"/>
    <s v="13 Oficina Asesora de Planeación"/>
    <x v="0"/>
    <m/>
    <x v="0"/>
    <x v="0"/>
    <m/>
    <n v="221308"/>
    <x v="63"/>
    <m/>
    <n v="22130803"/>
    <s v="Gestionar los planes de mejoramiento resultado de los procesos de auditorias de calidad"/>
    <n v="20"/>
    <n v="100"/>
    <s v="Porcentual"/>
    <d v="2022-01-01T00:00:00"/>
    <d v="2022-12-31T00:00:00"/>
    <n v="25"/>
    <n v="50"/>
    <n v="75"/>
    <n v="100"/>
    <s v="Avances en la implementacion de los planes de mejoramiento resultado de las auditrias de calidad"/>
    <s v="I Trim: 25% Avance plan de mejoramiento_x000a_II Trim: 25% Avance plan de mejoramiento_x000a_III Trim : 25% Avance plan de mejoramiento_x000a_IV Trim: 25% Avance plan de mejoramiento"/>
    <s v="Alexander Quiroga Carrillo"/>
    <m/>
    <m/>
  </r>
  <r>
    <x v="3"/>
    <s v="13 Oficina Asesora de Planeación"/>
    <x v="0"/>
    <m/>
    <x v="0"/>
    <x v="0"/>
    <m/>
    <n v="221309"/>
    <x v="64"/>
    <m/>
    <n v="22130901"/>
    <s v="Implementacion de los módulos de kawak : Salidas no conformes, Contexto estratégico, Indicadores y Riesgos"/>
    <n v="100"/>
    <n v="4"/>
    <s v="Numérica"/>
    <d v="2022-01-01T00:00:00"/>
    <d v="2022-12-31T00:00:00"/>
    <n v="1"/>
    <n v="2"/>
    <n v="3"/>
    <n v="4"/>
    <s v="Modulos de kawak impelementados y en Operación"/>
    <s v="I Trim:  Módulo de Salidas NO Conformes_x000a_II Trim: Módulo de Contexto Estratégico_x000a_III Trim : Módulo de Indicadores_x000a_IV Trim: Módulo de Riesgos"/>
    <s v="Alexander Quiroga Carrillo"/>
    <m/>
    <m/>
  </r>
  <r>
    <x v="3"/>
    <s v="13 Oficina Asesora de Planeación"/>
    <x v="0"/>
    <m/>
    <x v="0"/>
    <x v="0"/>
    <m/>
    <n v="221310"/>
    <x v="65"/>
    <m/>
    <n v="22131001"/>
    <s v="Autodiagnostico de la Politica Gestión de la información estadistica"/>
    <n v="25"/>
    <n v="1"/>
    <s v="Numérica"/>
    <d v="2022-07-01T00:00:00"/>
    <d v="2022-09-30T00:00:00"/>
    <m/>
    <m/>
    <n v="1"/>
    <m/>
    <s v="Autodiagnóstico realizado"/>
    <s v="_x000a_III Trim: Documento Autodiagnóstico_x000a_"/>
    <s v="Alexander Quiroga Carrillo"/>
    <m/>
    <m/>
  </r>
  <r>
    <x v="3"/>
    <s v="13 Oficina Asesora de Planeación"/>
    <x v="0"/>
    <m/>
    <x v="0"/>
    <x v="0"/>
    <m/>
    <n v="221310"/>
    <x v="65"/>
    <m/>
    <n v="22131002"/>
    <s v="Autodiagnostico para la gestión de conflictos de interés"/>
    <n v="25"/>
    <n v="1"/>
    <s v="Numérica"/>
    <d v="2022-07-01T00:00:00"/>
    <d v="2022-09-30T00:00:00"/>
    <m/>
    <m/>
    <n v="1"/>
    <m/>
    <s v="Autodiagnóstico realizado"/>
    <s v="_x000a_IIITrim: Documento Autodiagnóstico_x000a_"/>
    <s v="Alexander Quiroga Carrillo"/>
    <m/>
    <m/>
  </r>
  <r>
    <x v="3"/>
    <s v="13 Oficina Asesora de Planeación"/>
    <x v="0"/>
    <m/>
    <x v="0"/>
    <x v="0"/>
    <m/>
    <n v="221310"/>
    <x v="65"/>
    <m/>
    <n v="22131003"/>
    <s v="Informe sobre el avance en los resultados de la polticas MIPG"/>
    <n v="50"/>
    <n v="1"/>
    <s v="Numérica"/>
    <d v="2022-10-01T00:00:00"/>
    <d v="2022-12-31T00:00:00"/>
    <m/>
    <m/>
    <m/>
    <n v="1"/>
    <s v="Informe Indice de Desempeño Institucional cuatrnio 2018 - 2022"/>
    <s v="_x000a_VI Trim: Informe final Índice de Desempeño Institucional_x000a_"/>
    <s v="Alexander Quiroga Carrillo"/>
    <m/>
    <m/>
  </r>
  <r>
    <x v="16"/>
    <s v="19 Subdirección de Talento Humano"/>
    <x v="0"/>
    <m/>
    <x v="0"/>
    <x v="0"/>
    <m/>
    <n v="221901"/>
    <x v="66"/>
    <m/>
    <n v="22190101"/>
    <s v="Establecer estrategias  de formación y capacitación  que respondan a los objetivos propuestos, evaluando calidad  y pertinencia."/>
    <n v="20"/>
    <n v="1"/>
    <s v="Numérica"/>
    <d v="2022-01-03T00:00:00"/>
    <d v="2022-03-31T00:00:00"/>
    <n v="1"/>
    <m/>
    <m/>
    <m/>
    <s v="Documento con estrategias de formación y capacitación sobre temática propuesta"/>
    <s v=" I trimestre: Documento con análisis de ofertas terminado y socializado"/>
    <s v="Edward Kenneth Fuentes Pérez"/>
    <s v="Diego Alonso Bueno Gaitan "/>
    <m/>
  </r>
  <r>
    <x v="16"/>
    <s v="19 Subdirección de Talento Humano"/>
    <x v="0"/>
    <m/>
    <x v="0"/>
    <x v="0"/>
    <m/>
    <n v="221901"/>
    <x v="66"/>
    <m/>
    <n v="22190102"/>
    <s v="Gestionar el desarrollo de las actividades de formación relacionadas con la temática propuesta, efectuando control de participación y recursos involucrados."/>
    <n v="70"/>
    <n v="6"/>
    <s v="Numérica"/>
    <d v="2022-04-01T00:00:00"/>
    <d v="2022-06-30T00:00:00"/>
    <m/>
    <n v="6"/>
    <m/>
    <m/>
    <s v=" 6  actividades ejecutadas de formación y capacitación  para los funcionarios de Prosperidad Social"/>
    <s v="II trimestre 6 actividades  desarrolladas con los listados de asistencias. _x000a_"/>
    <s v="Edward Kenneth Fuentes Pérez"/>
    <s v="Diego Alonso Bueno Gaitan "/>
    <m/>
  </r>
  <r>
    <x v="16"/>
    <s v="19 Subdirección de Talento Humano"/>
    <x v="0"/>
    <m/>
    <x v="0"/>
    <x v="0"/>
    <m/>
    <n v="221901"/>
    <x v="66"/>
    <m/>
    <n v="22190103"/>
    <s v="Evaluar la eficacia de las acciones de formación desarrolladas"/>
    <n v="10"/>
    <n v="1"/>
    <s v="Numérica"/>
    <d v="2022-06-01T00:00:00"/>
    <d v="2022-06-30T00:00:00"/>
    <m/>
    <n v="1"/>
    <m/>
    <m/>
    <s v="Documento con evaluación de las actividades desarrolladas"/>
    <s v="II  trimestre Documento final  de evaluación"/>
    <s v="Edward Kenneth Fuentes Pérez"/>
    <s v="Diego Alonso Bueno Gaitan "/>
    <m/>
  </r>
  <r>
    <x v="16"/>
    <s v="19 Subdirección de Talento Humano"/>
    <x v="0"/>
    <m/>
    <x v="0"/>
    <x v="0"/>
    <m/>
    <n v="221902"/>
    <x v="67"/>
    <m/>
    <n v="22190201"/>
    <s v="Identificar las brechas de cumplimiento_x000a_"/>
    <n v="40"/>
    <n v="100"/>
    <s v="Porcentual"/>
    <d v="2022-01-03T00:00:00"/>
    <d v="2022-06-30T00:00:00"/>
    <n v="30"/>
    <n v="100"/>
    <m/>
    <m/>
    <s v="Determinar   que  procedimientos de la norma 1072-2015  aplican  para la norma 45001-2018.  y las brechas  existentes entre  las dos  normas"/>
    <s v="I trimestre:  informe inicial de identificación de brechas. _x000a_II trimestre - Documento de identificación total de la brechas  para la implentación de los requisitos de Norma 45001"/>
    <s v="Edward Kenneth Fuentes Pérez"/>
    <s v="Diego Alonso Bueno Gaitan "/>
    <m/>
  </r>
  <r>
    <x v="16"/>
    <s v="19 Subdirección de Talento Humano"/>
    <x v="0"/>
    <m/>
    <x v="0"/>
    <x v="0"/>
    <m/>
    <n v="221902"/>
    <x v="67"/>
    <m/>
    <n v="22190202"/>
    <s v=" Actualizar los procesos y los procedimientos que se requieran"/>
    <n v="40"/>
    <n v="100"/>
    <s v="Porcentual"/>
    <d v="2022-07-01T00:00:00"/>
    <d v="2022-12-31T00:00:00"/>
    <m/>
    <m/>
    <n v="50"/>
    <n v="100"/>
    <s v="Actualización de los  procedimientos que se requieran del Sistema de Gestión de Seguridad y Salud en Trabajo de la Entidad   para la implementación de  la Norma 45001."/>
    <s v="III trimestre ( De acuerdo con el Documento de identificación  se da inicio a la etapa de actualización  de procedimientos     (actas de reuniones y presentaciones  para  definir actualizaciones de  procedimientos)_x000a_IV trimestre: procedimientos actualizados"/>
    <s v="Edward Kenneth Fuentes Pérez"/>
    <s v="Diego Alonso Bueno Gaitan "/>
    <m/>
  </r>
  <r>
    <x v="16"/>
    <s v="19 Subdirección de Talento Humano"/>
    <x v="0"/>
    <m/>
    <x v="0"/>
    <x v="0"/>
    <m/>
    <n v="221902"/>
    <x v="67"/>
    <m/>
    <n v="22190203"/>
    <s v="Socializar los procedimientos   actualizados"/>
    <n v="20"/>
    <n v="100"/>
    <s v="Porcentual"/>
    <d v="2022-10-01T00:00:00"/>
    <d v="2022-12-31T00:00:00"/>
    <m/>
    <m/>
    <m/>
    <n v="100"/>
    <s v="Socialización a los funcionarios y contratistas   de la entidad de  las actualizaciones realizadas."/>
    <s v="IV trimestre -  listas de asistencia de la socialización"/>
    <s v="Edward Kenneth Fuentes Pérez"/>
    <s v="Diego Alonso Bueno Gaitan "/>
    <m/>
  </r>
  <r>
    <x v="16"/>
    <s v="19 Subdirección de Talento Humano"/>
    <x v="0"/>
    <m/>
    <x v="0"/>
    <x v="0"/>
    <m/>
    <n v="221903"/>
    <x v="68"/>
    <m/>
    <n v="22190301"/>
    <s v="Instalación y Parametrización del modulo  de elementos de protección personal  en el aplicativo Kactus."/>
    <n v="50"/>
    <n v="100"/>
    <s v="Porcentual"/>
    <d v="2022-04-01T00:00:00"/>
    <d v="2022-06-30T00:00:00"/>
    <m/>
    <n v="100"/>
    <m/>
    <m/>
    <s v="Modulo de  elementos de protección personal  EPP  instalado y en ambiente de prueba"/>
    <s v="II  trimestre: Cargue de información en ambiente     de prueba. (Pantallazos o correos)"/>
    <s v="Edward Kenneth Fuentes Pérez"/>
    <s v="Diego Alonso Bueno Gaitan "/>
    <m/>
  </r>
  <r>
    <x v="16"/>
    <s v="19 Subdirección de Talento Humano"/>
    <x v="0"/>
    <m/>
    <x v="0"/>
    <x v="0"/>
    <m/>
    <n v="221903"/>
    <x v="68"/>
    <m/>
    <n v="22190302"/>
    <s v="Validación de pruebas y puesta en producción del modulo de elementos de protección personal en el aplicativo Kactus"/>
    <n v="50"/>
    <n v="100"/>
    <s v="Porcentual"/>
    <d v="2022-07-01T00:00:00"/>
    <d v="2022-09-30T00:00:00"/>
    <m/>
    <m/>
    <n v="100"/>
    <m/>
    <s v="Modulo de  elementos de protección personal  EPP  en producción  al 100%."/>
    <s v="III trimestre: Validación de pruebas y puesta en producción. (pantallazos o correo)"/>
    <s v="Edward Kenneth Fuentes Pérez"/>
    <s v="Diego Alonso Bueno Gaitan "/>
    <m/>
  </r>
  <r>
    <x v="16"/>
    <s v="19 Subdirección de Talento Humano"/>
    <x v="0"/>
    <m/>
    <x v="0"/>
    <x v="0"/>
    <m/>
    <n v="221904"/>
    <x v="69"/>
    <m/>
    <n v="22190401"/>
    <s v="Instalación y Parametrización del reporte de  capacidad de pago de los funcionarios de la Entidad  para créditos de libranza  en  el aplicativo IRIS."/>
    <n v="30"/>
    <n v="100"/>
    <s v="Porcentual"/>
    <d v="2022-04-01T00:00:00"/>
    <d v="2022-06-30T00:00:00"/>
    <m/>
    <n v="100"/>
    <m/>
    <m/>
    <s v="Reporte de capacidad de pago instalado   en el Módulo IRIS  y en ambiente de prueba"/>
    <s v="II  trimestre: Cargue de información en ambiente     de prueba. (Pantallazos o correos)"/>
    <s v="Edward Kenneth Fuentes Pérez"/>
    <s v="Diego Alonso Bueno Gaitan "/>
    <m/>
  </r>
  <r>
    <x v="16"/>
    <s v="19 Subdirección de Talento Humano"/>
    <x v="0"/>
    <m/>
    <x v="0"/>
    <x v="0"/>
    <m/>
    <n v="221904"/>
    <x v="69"/>
    <m/>
    <n v="22190402"/>
    <s v="Validación de  pruebas y puesta en  producción del reporte de  capacidad de pago  de los funcionarios para créditos de libranza en  el aplicativo IRIS."/>
    <n v="30"/>
    <n v="100"/>
    <s v="Porcentual"/>
    <d v="2022-07-01T00:00:00"/>
    <d v="2022-09-30T00:00:00"/>
    <m/>
    <m/>
    <n v="100"/>
    <m/>
    <s v="Reporte de Capacidad de Pago de los funcionarios en producción  al 100%"/>
    <s v="III trimestre: Validación de pruebas y puesta en ambiente de producción del aplicativo.  (pantallazos o correos)"/>
    <s v="Edward Kenneth Fuentes Pérez"/>
    <s v="Diego Alonso Bueno Gaitan "/>
    <m/>
  </r>
  <r>
    <x v="16"/>
    <s v="19 Subdirección de Talento Humano"/>
    <x v="0"/>
    <m/>
    <x v="0"/>
    <x v="0"/>
    <m/>
    <n v="221904"/>
    <x v="69"/>
    <m/>
    <n v="22190403"/>
    <s v="Caracterizar la población de Prosperidad Social   para  la  identificación  del cumplimiento de requisitos de estudio y experiencia para acceder a otro empleo mediante encargo en la Entidad."/>
    <n v="40"/>
    <n v="100"/>
    <s v="Porcentual"/>
    <d v="2022-04-01T00:00:00"/>
    <d v="2022-12-31T00:00:00"/>
    <m/>
    <n v="30"/>
    <n v="60"/>
    <n v="100"/>
    <s v=" Aplicativo implementado para la   verificación de  cumplimiento de requisitos"/>
    <s v="Aplicativo implementado en ambiente de  producción cumpliendo con el cronograma de actividades trimestrales propuesto._x000a_II Trimestre: Cargue de información de los funcionarios.   (pantallazos o correo)_x000a_III Trimestre: pruebas y validación en el aplicativo .  (pantallazos o correos)                                                                                            _x000a_IV trimestre: puesta en producción del aplicativo (pantallazos o correos)"/>
    <s v="Edward Kenneth Fuentes Pérez"/>
    <s v="Diego Alonso Bueno Gaitan "/>
    <m/>
  </r>
  <r>
    <x v="1"/>
    <s v="19 Subdirección de Talento Humano"/>
    <x v="0"/>
    <m/>
    <x v="0"/>
    <x v="0"/>
    <m/>
    <n v="221905"/>
    <x v="3"/>
    <m/>
    <n v="22190501"/>
    <s v="Reconocer y medir inicialmente los hechos económicos mediante su registro en los estados financieros conforme al documento &quot;Manual de políticas contables&quot;."/>
    <n v="30"/>
    <n v="100"/>
    <s v="Porcentual"/>
    <d v="2022-01-03T00:00:00"/>
    <d v="2022-12-31T00:00:00"/>
    <n v="25"/>
    <n v="50"/>
    <n v="75"/>
    <n v="100"/>
    <s v="Estados Financieros elaborados con las características de relevancia y representación fiel."/>
    <s v="I  Trimestre :Reporte de enero-febrero- y marzo de información de beneficios a empleados e incapacidades elaborado conforme a las políticas de operación de la Subdirección de Talento Humano,así como el &quot;Manual de políticas contables&quot;,  radicado en la Subdirección Financiera - GIT Contabilidad.                                II trimestre: Reporte de abril-mayo-junio de información de beneficios a empleados e incapacidades elaborado conforme a las políticas de operación de la Subdirección de Talento Humano,así como el &quot;Manual de políticas contables&quot;,  radicado en la Subdirección Financiera - GIT Contabilidad.                              III  Trimestre:  Reporte de julio-agosto y  septiembre   de beneficios a empleados e incapacidades elaborado conforme a las políticas de operación de la Subdirección de Talento Humano,así como el &quot;Manual de políticas contables&quot;,  radicado en la Subdirección Financiera - GIT Contabilidad.                         _x000a_IV Trimestre: Reporte  de octubre-noviembre y diciembre   de beneficios a empleados e incapacidades elaborado conforme a las políticas de operación de la Subdirección de Talento Humano,así como el &quot;Manual de políticas contables&quot;,  radicado en la Subdirección Financiera - GIT Contabilidad.                                                                                                                    "/>
    <s v="Edward Kenneth Fuentes Pérez"/>
    <s v="Diego Alonso Bueno Gaitan "/>
    <m/>
  </r>
  <r>
    <x v="1"/>
    <s v="19 Subdirección de Talento Humano"/>
    <x v="0"/>
    <m/>
    <x v="0"/>
    <x v="0"/>
    <m/>
    <n v="221905"/>
    <x v="3"/>
    <m/>
    <n v="22190502"/>
    <s v="Registrar la medición posterior de los hechos económicos por medio de la actualización de su cálculo inicial conforme al documento &quot;Manual de políticas contables&quot;."/>
    <n v="30"/>
    <n v="100"/>
    <s v="Porcentual"/>
    <d v="2022-01-03T00:00:00"/>
    <d v="2022-12-31T00:00:00"/>
    <n v="25"/>
    <n v="50"/>
    <n v="75"/>
    <n v="100"/>
    <s v="Estados Financieros elaborados con las características de relevancia y representación fiel."/>
    <s v="I Trimestre: Conciliación de diciembre 21-enero y febrero 2022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II Trimestre: Conciliación de marzo- abril y mayo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III Trimestre: Conciliación de junio-julio y agosto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IV Trimestre:  Conciliación de septiembre-octubre y noviembre    de cuentas por cobrar por concepto de incapacidades con valores actualizados y cálculo de deterioro conforme a lo señalado en las políticas de operaciónde de Talento Humanao, así como el Manual de políticas contables radicado en la Subdirección Financiera - GIT Contabilidad. "/>
    <s v="Edward Kenneth Fuentes Pérez"/>
    <s v="Diego Alonso Bueno Gaitan "/>
    <m/>
  </r>
  <r>
    <x v="1"/>
    <s v="19 Subdirección de Talento Humano"/>
    <x v="0"/>
    <m/>
    <x v="0"/>
    <x v="0"/>
    <m/>
    <n v="221905"/>
    <x v="3"/>
    <m/>
    <n v="22190503"/>
    <s v="Revelar los hechos económicos en las notas a los estados financieros conforme al documento &quot;Manual de políticas contables&quot;."/>
    <n v="40"/>
    <n v="100"/>
    <s v="Porcentual"/>
    <d v="2022-01-03T00:00:00"/>
    <d v="2022-12-31T00:00:00"/>
    <n v="25"/>
    <n v="50"/>
    <n v="75"/>
    <n v="100"/>
    <s v="Estados Financieros elaborados con las características de relevancia y representación fiel."/>
    <s v="I Trimestre: Reporte  de enero-febrero y marzo de revelaciones de beneficios a empleados e incapacidades elaborado conforme a lo señalado en las políticas de operación de Talento Humano, así como el Manual de políticas contables&quot;;  radicado en la Subdirección Financiera - GIT Contabilidad.                                II Trimestre: Reporte  de abril-mayo y junio  de revelaciones de beneficios a empleados e incapacidades elaborado conforme a lo señalado en las políticas de operación de Talento Humano, así como el Manual de políticas contables&quot;;  radicado en la Subdirección Financiera - GIT Contabilidad.                          III Trimestre: Reporte  de julio-agosto y septiembre   de revelaciones de beneficios a empleados e incapacidades elaborado conforme a lo señalado en las políticas de operación de Talento Humano, así como el Manual de políticas contables&quot;;  radicado en la Subdirección Financiera - GIT Contabilidad.                                                                                                IV Trimestre: Reporte  de octubre-noviembre y diciembre    de revelaciones de beneficios a empleados e incapacidades elaborado conforme a lo señalado en las políticas de operación de Talento Humano, así como el Manual de políticas contables&quot;;  radicado en la Subdirección Financiera - GIT Contabilidad. "/>
    <s v="Edward Kenneth Fuentes Pérez"/>
    <s v="Diego Alonso Bueno Gaitan "/>
    <m/>
  </r>
  <r>
    <x v="5"/>
    <s v="07 DIRECCION DE INCLUSION PRODUCTIVA"/>
    <x v="1"/>
    <m/>
    <x v="1"/>
    <x v="6"/>
    <m/>
    <n v="220701"/>
    <x v="70"/>
    <m/>
    <n v="22070101"/>
    <s v="Entregar insumos a los participantes del programa Tiendas para la Gente 2020  (Rezago 2021)"/>
    <n v="8.3333333333333329E-2"/>
    <n v="353"/>
    <s v="Numérica"/>
    <d v="2022-07-01T00:00:00"/>
    <d v="2022-09-30T00:00:00"/>
    <m/>
    <m/>
    <n v="353"/>
    <m/>
    <s v="Unidades productivas capitalizadas del programa Tiendas para la Gente 2020 (Rezago 2021) (Sistema Kokan o aplicativo que lo reemplace) "/>
    <s v="III Trimestre: 353 Unidades productivas capitalizadas del programa Tiendas para la Gente 2020 (Rezago 2021) (Sistema Kokan o aplicativo que lo reemplace) "/>
    <s v="Brasilia Romero Sinisterra"/>
    <s v="Juan Diego Vega Colmenares"/>
    <m/>
  </r>
  <r>
    <x v="5"/>
    <s v="07 DIRECCION DE INCLUSION PRODUCTIVA"/>
    <x v="1"/>
    <m/>
    <x v="1"/>
    <x v="6"/>
    <m/>
    <n v="220701"/>
    <x v="70"/>
    <m/>
    <n v="22070102"/>
    <s v="Capitalizar a los participantes del programa Mi Negocio región I Intervención 2019-2020 (Rezago 2020)"/>
    <n v="8.3333333333333329E-2"/>
    <n v="5329"/>
    <s v="Numérica"/>
    <d v="2022-07-01T00:00:00"/>
    <d v="2022-09-30T00:00:00"/>
    <m/>
    <m/>
    <n v="5329"/>
    <s v=" "/>
    <s v="Unidades productivas capitalizadas del programa Mi negocio región I intervención  2019-2020 (Sistema Kokan o aplicativo que lo reemplace) "/>
    <s v="III Trimestre: 5.329 unidades unidades productivas capitalizadas del programa Mi negocio región I intervención  2019-2020 (Sistema Kokan o aplicativo que lo reemplace) "/>
    <s v="Brasilia Romero Sinisterra"/>
    <s v="Juan Diego Vega Colmenares"/>
    <m/>
  </r>
  <r>
    <x v="5"/>
    <s v="07 DIRECCION DE INCLUSION PRODUCTIVA"/>
    <x v="1"/>
    <m/>
    <x v="1"/>
    <x v="6"/>
    <m/>
    <n v="220701"/>
    <x v="70"/>
    <m/>
    <n v="22070103"/>
    <s v="Capitalizar  los participantes del programa Mi negocio raizal 2021 del proyecto “Reactivación Económica Express en el Archipiélago de San Andrés, Providencia y Santa Catalina”."/>
    <n v="8.3333333333333329E-2"/>
    <n v="632"/>
    <s v="Numérica"/>
    <d v="2022-04-01T00:00:00"/>
    <d v="2022-06-30T00:00:00"/>
    <s v=" "/>
    <n v="632"/>
    <s v=" "/>
    <s v=" "/>
    <s v="Unidades productivas  capitalizadas del programa Mi negocio raizal 2021 del proyecto “Reactivación Económica Express en el Archipiélago de San Andrés, Providencia y Santa Catalina”. (Sistema de información Kokan o aplicativo que lo reemplace)"/>
    <s v="II trimestre, 632 unidades productivas capitalizadas del  programa Mi negocio raizal 2021 del proyecto “Reactivación Económica Express en el Archipiélago de San Andrés, Providencia y Santa Catalina”. (Sistema de información Kokan o aplicativo que lo reemplace)"/>
    <s v="Brasilia Romero Sinisterra"/>
    <s v="Juan Diego Vega Colmenares"/>
    <s v=" "/>
  </r>
  <r>
    <x v="5"/>
    <s v="07 DIRECCION DE INCLUSION PRODUCTIVA"/>
    <x v="1"/>
    <m/>
    <x v="1"/>
    <x v="6"/>
    <m/>
    <n v="220701"/>
    <x v="70"/>
    <m/>
    <n v="22070104"/>
    <s v=" Capitalizar las unidades productivas colectivas del programa Emprendimiento Colectivo 2021 del proyecto “Reactivación Económica Express en el Archipiélago de San Andrés, Providencia y Santa Catalina”."/>
    <n v="8.3333333333333329E-2"/>
    <n v="28"/>
    <s v="Numérica"/>
    <d v="2022-04-01T00:00:00"/>
    <d v="2022-06-30T00:00:00"/>
    <s v=" "/>
    <n v="28"/>
    <s v=" "/>
    <s v=" "/>
    <s v="Organizaciones colectivas capitalizadas del programa Emprendimiento Colectivo 2021 (Sistema de información Kokan o sistema que lo reemplace)"/>
    <s v=" II trimestre, 28 organizaciones capitalizadas del programa Emprendimiento Colectivo 2021 del proyecto “Reactivación Económica Express en el Archipiélago de San Andrés, Providencia y Santa Catalina”. (Sistema de información Kokan o sistema que lo reemplace)"/>
    <s v="Brasilia Romero Sinisterra"/>
    <s v="Juan Diego Vega Colmenares"/>
    <s v=" "/>
  </r>
  <r>
    <x v="5"/>
    <s v="07 DIRECCION DE INCLUSION PRODUCTIVA"/>
    <x v="1"/>
    <m/>
    <x v="1"/>
    <x v="6"/>
    <m/>
    <n v="220701"/>
    <x v="70"/>
    <m/>
    <n v="22070105"/>
    <s v="Vincular a los dirigentes, miembros y sobrevivientes de la Unión Patriótica UP y el Partido Comunista Colombiano PCC mediante el apoyo de las iniciativas de proyectos productivos de dirigentes, miembros y sobrevivientes de la UP, PCC 2021"/>
    <n v="8.3333333333333329E-2"/>
    <n v="200"/>
    <s v="Numérica"/>
    <d v="2022-04-01T00:00:00"/>
    <d v="2022-06-30T00:00:00"/>
    <s v=" "/>
    <n v="200"/>
    <s v=" "/>
    <s v=" "/>
    <s v="Unidades productivas vinculadas  dirigentes miembros y sobrevivientes de la Unión Patriótica UP y el Partido Comunista Colombiano PCC 2021 mediante la ruta de atención apoyo de las iniciativas de proyectos productivos de dirigentes, miembros y sobrevivientes de la UP, PCC (Sistema de información Kokan o sistema que lo reemplace)"/>
    <s v="II trimestre 200 personas vinculadas dirigentes, miembros y sobrevivientes de la Unión Patriótica UP y el Partido Comunista Colombiano PCC 2021  (Sistema de información Kokan o aplicativo que lo reemplace)"/>
    <s v="Brasilia Romero Sinisterra"/>
    <s v="Juan Diego Vega Colmenares"/>
    <s v=" "/>
  </r>
  <r>
    <x v="5"/>
    <s v="07 DIRECCION DE INCLUSION PRODUCTIVA"/>
    <x v="1"/>
    <m/>
    <x v="1"/>
    <x v="6"/>
    <m/>
    <n v="220701"/>
    <x v="70"/>
    <m/>
    <n v="22070106"/>
    <s v="Capitalizar a los dirigentes, miembros y sobrevivientes de la Unión Patriótica UP y el Partido Comunista Colombiano PCC mediante el apoyo de las iniciativas de proyectos productivos de dirigentes, miembros y sobrevivientes de la UP, PCC 2021"/>
    <n v="8.3333333333333329E-2"/>
    <n v="200"/>
    <s v="Numérica"/>
    <d v="2022-10-01T00:00:00"/>
    <d v="2022-12-31T00:00:00"/>
    <s v=" "/>
    <s v=" "/>
    <s v=" "/>
    <n v="200"/>
    <s v="Unidades productivas capitalizadas de los dirigentes miembros y sobrevivientes de la Unión Patriótica UP y el Partido Comunista Colombiano PCC 2021mediante la ruta de atención apoyo de las iniciativas de proyectos productivos de dirigentes, miembros y sobrevivientes de la UP, PCC (Sistema de información Kokan o sistema que lo reemplace)"/>
    <s v="IV trimestre 200 personas  capitalizadas  dirigentes, miembros y sobrevivientes de la Unión Patriótica UP y el Partido Comunista Colombiano PCC 2021 (Sistema de información Kokan o aplicativo que lo reemplace)"/>
    <s v="Brasilia Romero Sinisterra"/>
    <s v="Juan Diego Vega Colmenares"/>
    <s v=" "/>
  </r>
  <r>
    <x v="5"/>
    <s v="07 DIRECCION DE INCLUSION PRODUCTIVA"/>
    <x v="1"/>
    <m/>
    <x v="1"/>
    <x v="6"/>
    <m/>
    <n v="220701"/>
    <x v="70"/>
    <m/>
    <n v="22070107"/>
    <s v="Vincular  a los participantes de la intervención &quot;atención especial al pueblo Rrom&quot; 2021"/>
    <n v="8.3333333333333329E-2"/>
    <n v="97"/>
    <s v="Numérica"/>
    <d v="2022-04-01T00:00:00"/>
    <d v="2022-06-30T00:00:00"/>
    <s v=" "/>
    <n v="97"/>
    <s v=" "/>
    <s v=" "/>
    <s v="Unidades productivas vinculadas a través de la ruta &quot;atención especial al pueblo Rrom&quot; 2021 (Sistema de información Kokan o sistema que lo reemplace)"/>
    <s v="II trimestre 97 unidades productivas vinculadas  a través de la ruta &quot;atención especial al pueblo Rrom&quot; 2021 (Sistema de información Kokan o sistema que lo reemplace)"/>
    <s v="Brasilia Romero Sinisterra"/>
    <s v="Juan Diego Vega Colmenares"/>
    <s v=" "/>
  </r>
  <r>
    <x v="5"/>
    <s v="07 DIRECCION DE INCLUSION PRODUCTIVA"/>
    <x v="1"/>
    <m/>
    <x v="1"/>
    <x v="6"/>
    <m/>
    <n v="220701"/>
    <x v="70"/>
    <m/>
    <n v="22070108"/>
    <s v="capitalizar a los participantes de la intervención &quot;atención especial al pueblo Rrom&quot; 2021"/>
    <n v="8.3333333333333329E-2"/>
    <n v="97"/>
    <s v="Numérica"/>
    <d v="2022-10-01T00:00:00"/>
    <d v="2022-12-31T00:00:00"/>
    <s v=" "/>
    <s v=" "/>
    <s v=" "/>
    <n v="97"/>
    <s v="Unidades productivas capitalizadas a través de la ruta &quot;atención especial al pueblo Rrom&quot; 2021 (Sistema de información Kokan o sistema que lo reemplace)"/>
    <s v="IV trimestre 97 unidades productivas  capitalizadas a través de la ruta &quot;atención especial al pueblo Rrom&quot; 2021 (Sistema de información Kokan o sistema que lo reemplace)"/>
    <s v="Brasilia Romero Sinisterra"/>
    <s v="Juan Diego Vega Colmenares"/>
    <s v=" "/>
  </r>
  <r>
    <x v="5"/>
    <s v="07 DIRECCION DE INCLUSION PRODUCTIVA"/>
    <x v="1"/>
    <m/>
    <x v="1"/>
    <x v="6"/>
    <m/>
    <n v="220701"/>
    <x v="70"/>
    <m/>
    <n v="22070109"/>
    <s v="Vincular a los participantes  de la ruta &quot;atención especial a población por fallo judicial&quot;"/>
    <n v="8.3333333333333329E-2"/>
    <n v="371"/>
    <s v="Numérica"/>
    <d v="2022-07-01T00:00:00"/>
    <d v="2022-09-30T00:00:00"/>
    <s v=" "/>
    <s v=" "/>
    <n v="371"/>
    <s v=" "/>
    <s v="Unidades productivas vinculadas a través de la ruta &quot;atención especial a población por fallo judicial&quot; (Sistema de información Kokan o sistema que lo reemplace)"/>
    <s v="III trimestre 371 Unidades productivas vinculadas a través de la ruta &quot;atención especial a población por fallo judicial&quot; (Sistema de información Kokan o sistema que lo reemplace)"/>
    <s v="Brasilia Romero Sinisterra"/>
    <s v="Juan Diego Vega Colmenares"/>
    <s v=" "/>
  </r>
  <r>
    <x v="5"/>
    <s v="07 DIRECCION DE INCLUSION PRODUCTIVA"/>
    <x v="1"/>
    <m/>
    <x v="1"/>
    <x v="6"/>
    <m/>
    <n v="220701"/>
    <x v="70"/>
    <m/>
    <n v="22070110"/>
    <s v="Vincular a los participantes de la intervención &quot;atención especial al pueblo Rrom&quot; 2022"/>
    <n v="8.3333333333333329E-2"/>
    <n v="183"/>
    <s v="Numérica"/>
    <d v="2022-10-01T00:00:00"/>
    <d v="2022-12-31T00:00:00"/>
    <s v=" "/>
    <s v=" "/>
    <s v=" "/>
    <n v="183"/>
    <s v="Unidades productivas vinculadas a través de la ruta &quot;atención especial al pueblo Rrom&quot; 2022  (Sistema de información Kokan o sistema que lo reemplace)"/>
    <s v="IV trimestre 183 unidades productivas vinculadas  a través de la ruta &quot;atención especial al pueblo Rrom&quot; 2022 (Sistema de información Kokan o sistema que lo reemplace)"/>
    <s v="Brasilia Romero Sinisterra"/>
    <s v="Juan Diego Vega Colmenares"/>
    <s v=" "/>
  </r>
  <r>
    <x v="5"/>
    <s v="07 DIRECCION DE INCLUSION PRODUCTIVA"/>
    <x v="1"/>
    <m/>
    <x v="1"/>
    <x v="6"/>
    <m/>
    <n v="220701"/>
    <x v="70"/>
    <m/>
    <n v="22070111"/>
    <s v="Vincular  a los dirigentes, miembros y sobrevivientes de la Unión Patriótica UP y el Partido Comunista Colombiano PCC mediante el apoyo de las iniciativas de proyectos productivos de dirigentes, miembros y sobrevivientes de la UP, PCC 2022"/>
    <n v="8.3333333333333329E-2"/>
    <n v="100"/>
    <s v="Numérica"/>
    <d v="2022-07-01T00:00:00"/>
    <d v="2022-09-30T00:00:00"/>
    <s v=" "/>
    <s v=" "/>
    <n v="100"/>
    <s v=" "/>
    <s v="Unidades productivas vinculadas  mediante el apoyo de las iniciativas de proyectos productivos de dirigentes, miembros y sobrevivientes de la UP, PCC 2022  (Sistema de información Kokan o sistema que lo reemplace)"/>
    <s v="III trimestre: 100 unidades productivas vinculadas  mediante el apoyo de las iniciativas de proyectos productivos de dirigentes, miembros y sobrevivientes de la UP, PCC 2022  (Sistema de información Kokan o sistema que lo reemplace)"/>
    <s v="Brasilia Romero Sinisterra"/>
    <s v="Juan Diego Vega Colmenares"/>
    <s v=" "/>
  </r>
  <r>
    <x v="5"/>
    <s v="07 DIRECCION DE INCLUSION PRODUCTIVA"/>
    <x v="1"/>
    <m/>
    <x v="1"/>
    <x v="6"/>
    <m/>
    <n v="220701"/>
    <x v="70"/>
    <m/>
    <n v="22070112"/>
    <s v=" Vincular a los participantes del programa Tiendas para la Gente 2022"/>
    <n v="8.3333333333333329E-2"/>
    <n v="5000"/>
    <s v="Numérica"/>
    <d v="2022-10-01T00:00:00"/>
    <d v="2022-12-31T00:00:00"/>
    <s v=" "/>
    <s v=" "/>
    <s v=" "/>
    <n v="5000"/>
    <s v="Unidades productivas vinculadas del programa Tiendas para la Gente 2022 (Sistema Kokan o aplicativo que lo reemplace) "/>
    <s v="IV trimestre: 5000 unidades productivas vinculadas del programa Tiendas para la Gente 2022 (Sistema Kokan o aplicativo que lo reemplace) "/>
    <s v="Brasilia Romero Sinisterra"/>
    <s v="Juan Diego Vega Colmenares"/>
    <s v=" "/>
  </r>
  <r>
    <x v="5"/>
    <s v="07 DIRECCION DE INCLUSION PRODUCTIVA"/>
    <x v="1"/>
    <m/>
    <x v="1"/>
    <x v="6"/>
    <m/>
    <n v="220702"/>
    <x v="71"/>
    <m/>
    <n v="22070201"/>
    <s v="Vincular hogares del Programa IRACA intervención 2021-2022 (rezago 2021)"/>
    <n v="10"/>
    <n v="3823"/>
    <s v="Numérica"/>
    <d v="2022-01-01T00:00:00"/>
    <d v="2022-03-31T00:00:00"/>
    <n v="3823"/>
    <m/>
    <m/>
    <m/>
    <s v="Hogares vinculados al programa IRACA intervención 2021 - 2022 (Sistema Kokan o aplicativo que lo reemplace) "/>
    <s v="I trimestre: 3.823 hogares vinculados  al programa IRACA intervención 2021 - 2022"/>
    <s v="Brasilia Romero Sinisterra"/>
    <s v="Juan Diego Vega Colmenares"/>
    <m/>
  </r>
  <r>
    <x v="5"/>
    <s v="07 DIRECCION DE INCLUSION PRODUCTIVA"/>
    <x v="1"/>
    <m/>
    <x v="1"/>
    <x v="6"/>
    <m/>
    <n v="220702"/>
    <x v="71"/>
    <m/>
    <n v="22070202"/>
    <s v="Asignar recursos para la implementación del componente de Seguridad Alimentaria dirigido a los hogares de la intervención IRACA 2021-2022 (rezago 2021)"/>
    <n v="10"/>
    <n v="6674"/>
    <s v="Numérica"/>
    <d v="2022-01-01T00:00:00"/>
    <d v="2022-06-30T00:00:00"/>
    <n v="3727"/>
    <n v="6674"/>
    <m/>
    <m/>
    <s v="Hogares con recursos asignados para la implementación del componente de Seguridad alimentaria del programa IRACA intervención 2021 - 2022  (Sistema Kokan o aplicativo que lo reemplace) "/>
    <s v="I trimestre: 3727 hogares con recursos asignados para la implementación del componente de Seguridad alimentaria del programa IRACA intervención 2021 - 2022_x000a_II trimestre:2.947 hogares con recursos asignados para la implementación del componente de Seguridad alimentaria del programa IRACA intervención 2021 - 2022"/>
    <s v="Brasilia Romero Sinisterra"/>
    <s v="Juan Diego Vega Colmenares"/>
    <m/>
  </r>
  <r>
    <x v="5"/>
    <s v="07 DIRECCION DE INCLUSION PRODUCTIVA"/>
    <x v="1"/>
    <m/>
    <x v="1"/>
    <x v="6"/>
    <m/>
    <n v="220702"/>
    <x v="71"/>
    <m/>
    <n v="22070203"/>
    <s v="Atender hogares con componente Seguridad alimentaria intervención IRACA 2021-2022"/>
    <n v="25"/>
    <n v="8929"/>
    <s v="Numérica"/>
    <d v="2022-04-01T00:00:00"/>
    <d v="2022-12-31T00:00:00"/>
    <m/>
    <n v="2050"/>
    <n v="3612"/>
    <n v="8929"/>
    <s v="Hogares con proyectos de auto consumo implementados intervención IRACA 2021-2022 (Sistema Kokan o Base estadística del GT AED) "/>
    <s v="II trimestre: 2050 hogares con proyecto productivo para el auto consumo implementados_x000a_III trimestre: 1562 hogares con proyecto productivo para el auto consumo implementados_x000a_IV trimestre: 5317 hogares con proyecto productivo para el auto consumo implementados"/>
    <s v="Brasilia Romero Sinisterra"/>
    <s v="Juan Diego Vega Colmenares"/>
    <m/>
  </r>
  <r>
    <x v="5"/>
    <s v="07 DIRECCION DE INCLUSION PRODUCTIVA"/>
    <x v="1"/>
    <m/>
    <x v="1"/>
    <x v="6"/>
    <m/>
    <n v="220702"/>
    <x v="71"/>
    <m/>
    <n v="22070204"/>
    <s v="Atender hogares con componente Generación de Excedentes Agro productivos intervención IRACA 2021-2022"/>
    <n v="25"/>
    <n v="8929"/>
    <s v="Numérica"/>
    <d v="2022-04-01T00:00:00"/>
    <d v="2022-12-31T00:00:00"/>
    <m/>
    <n v="2050"/>
    <n v="3612"/>
    <n v="8929"/>
    <s v="Hogares con proyectos productivos comunitarios implementados intervención IRACA 2021-2022 (Sistema Kokan o Base estadística del GT AED) "/>
    <s v="II trimestre: 2050 hogares con proyecto productivo comunitarios implementados_x000a_III trimestre: 1562 hogares con proyecto productivo comunitarios implementados_x000a_IV trimestre: 5317 hogares con proyecto productivo comunitarios implementados"/>
    <s v="Brasilia Romero Sinisterra"/>
    <s v="Juan Diego Vega Colmenares"/>
    <m/>
  </r>
  <r>
    <x v="5"/>
    <s v="07 DIRECCION DE INCLUSION PRODUCTIVA"/>
    <x v="1"/>
    <m/>
    <x v="1"/>
    <x v="6"/>
    <m/>
    <n v="220702"/>
    <x v="71"/>
    <m/>
    <n v="22070205"/>
    <s v="Atender hogares con componente de Fortalecimiento social y comunitario intervención IRACA 2021-2022"/>
    <n v="25"/>
    <n v="8929"/>
    <s v="Numérica"/>
    <d v="2022-04-01T00:00:00"/>
    <d v="2022-12-31T00:00:00"/>
    <m/>
    <n v="2050"/>
    <n v="3612"/>
    <n v="8929"/>
    <s v="Hogares con proyectos socialescomunitarios implementados intervención IRACA 2021-2022 (Sistema Kokan o Base estadística del GT AED) "/>
    <s v="II trimestre: 2050 hogares con proyecto sociales comunitarios implementados_x000a_III trimestre: 1562 hogares con proyecto sociales comunitarios implementados_x000a_IV trimestre:5317 hogares con proyecto sociales comunitarios implementados"/>
    <s v="Brasilia Romero Sinisterra"/>
    <s v="Juan Diego Vega Colmenares"/>
    <m/>
  </r>
  <r>
    <x v="5"/>
    <s v="07 DIRECCION DE INCLUSION PRODUCTIVA"/>
    <x v="1"/>
    <m/>
    <x v="1"/>
    <x v="6"/>
    <m/>
    <n v="220702"/>
    <x v="71"/>
    <m/>
    <n v="22070206"/>
    <s v="Formular Planes de gestión comunitaria para contribuir en la articulación entre el nivel básico de inclusión productiva y los niveles subsiguientes"/>
    <n v="5"/>
    <n v="58"/>
    <s v="Numérica"/>
    <d v="2022-10-01T00:00:00"/>
    <d v="2022-12-31T00:00:00"/>
    <m/>
    <m/>
    <m/>
    <n v="58"/>
    <s v="Territorios colectivos con planes de gestión comunitaria formulados"/>
    <s v="IV trimestre: 58 planes de gestión comunitaria formulados"/>
    <s v="Brasilia Romero Sinisterra"/>
    <s v="Juan Diego Vega Colmenares"/>
    <m/>
  </r>
  <r>
    <x v="5"/>
    <s v="07 DIRECCION DE INCLUSION PRODUCTIVA"/>
    <x v="1"/>
    <m/>
    <x v="1"/>
    <x v="6"/>
    <m/>
    <n v="220703"/>
    <x v="72"/>
    <m/>
    <n v="22070301"/>
    <s v="Atender hogares participantes programa FEST el componente de Vivir Mi Casa Intervención VIII (2021-2022) con la entrega de incentivo económico "/>
    <n v="20"/>
    <n v="27526"/>
    <s v="Numérica"/>
    <d v="2022-07-01T00:00:00"/>
    <d v="2022-12-31T00:00:00"/>
    <m/>
    <m/>
    <n v="13763"/>
    <n v="27526"/>
    <s v="Hogares Atendidos con el componente &quot;Vivir Mi Casa&quot; de la intervención VIII del programa FEST (2021-2022) con la entrega de incentivo económico (Sistema Kokan o aplicativo que lo reemplace) "/>
    <s v="III trimestre: 13,763 hogares Atendidos en el componente &quot;Vivir Mi Casa&quot; de la intervención VIII del programa FEST (2021-2022) con la entrega de incentivo económico, y registrados en sistema KOKAN o el que lo reemplace_x000a__x000a_IV trimestre: 13763 hogares Atendidos en el componente &quot;Vivir Mi Casa&quot; de la intervención VIII del programa FEST (2021-2022) con la entrega de incentivo económico, y registrados en sistema KOKAN o el que lo reemplace"/>
    <s v="Brasilia Romero Sinisterra"/>
    <s v="Juan Diego Vega Colmenares"/>
    <m/>
  </r>
  <r>
    <x v="5"/>
    <s v="07 DIRECCION DE INCLUSION PRODUCTIVA"/>
    <x v="1"/>
    <m/>
    <x v="1"/>
    <x v="6"/>
    <m/>
    <n v="220703"/>
    <x v="72"/>
    <m/>
    <n v="22070302"/>
    <s v="Atender hogares participantes programa FEST en el componente &quot;Generación de Excedentes Agropecuarios&quot; Intervención VIII (2021-2022) con la entrega de incentivo económico "/>
    <n v="8"/>
    <n v="22379"/>
    <s v="Numérica"/>
    <d v="2022-10-01T00:00:00"/>
    <d v="2022-12-31T00:00:00"/>
    <m/>
    <m/>
    <m/>
    <n v="22379"/>
    <s v="Hogares Atendidos e el componente &quot;Generación de Excedentes Agropecuarios&quot; de la intervención VIII del programa FEST (2021-2022) con la entrega de incentivo económico (Sistema Kokan o aplicativo que lo reemplace) "/>
    <s v="IV trimestre: 22,379 hogares Atendidos con el componente &quot;Generación de Excedentes agropecuarios&quot; de la intervención VIII del programa FEST (2021-2022) con la entrega de incentivo económico, registrado en sistema KOKAN o el que lo reemplace"/>
    <s v="Brasilia Romero Sinisterra"/>
    <s v="Juan Diego Vega Colmenares"/>
    <m/>
  </r>
  <r>
    <x v="5"/>
    <s v="07 DIRECCION DE INCLUSION PRODUCTIVA"/>
    <x v="1"/>
    <m/>
    <x v="1"/>
    <x v="6"/>
    <m/>
    <n v="220703"/>
    <x v="72"/>
    <m/>
    <n v="22070303"/>
    <s v="Entregar kits de dotación para las Iniciativas de Fortalecimiento Comunitario (IFC) a los grupos de formación del programa FEST en el componente &quot;Fortalecimiento Social y Comunitario&quot; Intervención VIII (2021-2022) "/>
    <n v="6"/>
    <n v="1376"/>
    <s v="Numérica"/>
    <d v="2022-10-01T00:00:00"/>
    <d v="2022-12-31T00:00:00"/>
    <m/>
    <m/>
    <m/>
    <n v="1376"/>
    <s v="kits de dotación para las Iniciativas de Fortalecimiento Comunitario (IFC) entregadas por grupo de formación del programa FEST en el componente &quot;Fortalecimiento Social y Comunitario&quot; Intervención VIII (2021-2022), y soportadas por actas de entrega remitidas por el operador"/>
    <s v="IV trimestre: 1376 kits de dotación para las Iniciativas de Fortalecimiento Comunitario (IFC) entregadas por grupo de formación del programa FEST en el componente &quot;Fortalecimiento Social y Comunitario&quot; Intervención VIII (2021-2022), y soportadas por actas de entrega remitidas por el operador"/>
    <s v="Brasilia Romero Sinisterra"/>
    <s v="Juan Diego Vega Colmenares"/>
    <s v="La meta se calcula de acuerdo al número de grupos de formación (GF) establecidos en la intervención VIII (2021-2022). Cada GFs está conformado por 20 hogares participantes. De este modo, FEST VIII (27,526 hogares) estará conformado por 1,679 GFs. El kit de dotación de las IFCs, se entrega por grupo de formación._x000a__x000a_Esta meta puede requerir ajuste, dado que por la dispersión geográfica de los hogares,  y según su solicitud en el desarrollo del componente, se pueden unir o dividir los GFs."/>
  </r>
  <r>
    <x v="5"/>
    <s v="07 DIRECCION DE INCLUSION PRODUCTIVA"/>
    <x v="1"/>
    <m/>
    <x v="1"/>
    <x v="6"/>
    <m/>
    <n v="220703"/>
    <x v="72"/>
    <m/>
    <n v="22070304"/>
    <s v="Vincular hogares víctimas de desplazamiento forzado (retornados o reubicados) del Programa FEST en la intervención IX "/>
    <n v="5"/>
    <n v="11450"/>
    <s v="Numérica"/>
    <d v="2022-10-01T00:00:00"/>
    <d v="2022-12-31T00:00:00"/>
    <m/>
    <m/>
    <m/>
    <n v="11450"/>
    <s v="Hogares víctimas de desplazamiento forzado (retornados o reubicados) vinculados al Programa FEST intervención VIII (Sistema Kokan o aplicativo que lo reemplace) "/>
    <s v="IV trimestre: 11,450 hogares  víctimas de desplazamiento forzado (retornados o reubicados) vinculados al Programa FEST intervención VIII"/>
    <s v="Brasilia Romero Sinisterra"/>
    <s v="Juan Diego Vega Colmenares"/>
    <m/>
  </r>
  <r>
    <x v="5"/>
    <s v="07 DIRECCION DE INCLUSION PRODUCTIVA"/>
    <x v="1"/>
    <m/>
    <x v="1"/>
    <x v="6"/>
    <m/>
    <n v="220703"/>
    <x v="72"/>
    <m/>
    <n v="22070305"/>
    <s v="Atender hogares participantes programa FEST el componente de Vivir Mi Casa Intervención IX con la entrega de incentivo económico "/>
    <n v="5"/>
    <n v="11450"/>
    <s v="Numérica"/>
    <d v="2022-10-01T00:00:00"/>
    <d v="2022-12-31T00:00:00"/>
    <m/>
    <m/>
    <m/>
    <n v="11450"/>
    <s v="Hogares Atendidos con el componente &quot;Vivir Mi Casa&quot; de la intervención IX del programa FEST (2021-2022) con la entrega de incentivo económico (Sistema Kokan o aplicativo que lo reemplace) "/>
    <s v="IV trimestre: 11,450 hogares Atendidos en el componente &quot;Vivir Mi Casa&quot; de la intervención IX del programa FEST  con la entrega de incentivo económico y registrados en sistema KOKAN o el que lo reemplace_x000a__x000a_"/>
    <s v="Brasilia Romero Sinisterra"/>
    <s v="Juan Diego Vega Colmenares"/>
    <m/>
  </r>
  <r>
    <x v="5"/>
    <s v="07 DIRECCION DE INCLUSION PRODUCTIVA"/>
    <x v="1"/>
    <m/>
    <x v="1"/>
    <x v="6"/>
    <m/>
    <n v="220703"/>
    <x v="72"/>
    <m/>
    <n v="220703306"/>
    <s v="Vincular hogares víctimas de desplazamiento forzado (retornados o reubicados) del Programa FEST en la intervención VIII (rezago 2021) (zona 1)"/>
    <n v="16"/>
    <n v="8153"/>
    <s v="Numérica"/>
    <d v="2022-01-01T00:00:00"/>
    <d v="2022-06-30T00:00:00"/>
    <n v="4077"/>
    <n v="8153"/>
    <m/>
    <m/>
    <s v="Hogares víctimas de desplazamiento forzado (retornados o reubicados) vinculados al Programa FEST intervención VIII (Sistema Kokan o aplicativo que lo reemplace) "/>
    <s v="I trimestre: 4077 hogares  víctimas de desplazamiento forzado (retornados o reubicados) vinculados al Programa FEST intervención VIII  (Sistema Kokan o aplicativo que lo reemplace) _x000a__x000a_II trimestre:4076 hogares  víctimas de desplazamiento forzado (retornados o reubicados) vinculados al Programa FEST intervención VIII  (Sistema Kokan o aplicativo que lo reemplace) "/>
    <s v="Brasilia Romero Sinisterra"/>
    <s v="Juan Diego Vega Colmenares"/>
    <m/>
  </r>
  <r>
    <x v="5"/>
    <s v="07 DIRECCION DE INCLUSION PRODUCTIVA"/>
    <x v="1"/>
    <m/>
    <x v="1"/>
    <x v="6"/>
    <m/>
    <n v="220703"/>
    <x v="72"/>
    <m/>
    <n v="22070307"/>
    <s v="Atender hogares participantes programa FEST con componente de seguridad alimentaria Intervención VIII (rezago 2021)"/>
    <n v="20"/>
    <n v="27526"/>
    <s v="Numérica"/>
    <d v="2022-04-01T00:00:00"/>
    <d v="2022-09-30T00:00:00"/>
    <m/>
    <n v="13763"/>
    <n v="27526"/>
    <m/>
    <s v="Hogares Atendidos con el componente &quot;Seguridad Alimentaria&quot; de la intervención VIII del programa FEST (Sistema Kokan o aplicativo que lo reemplace) "/>
    <s v="II trimestre: 13,763 hogares Atendidos con el componente &quot;Seguridad Alimentaria&quot; de la intervención VIII del programa FEST_x000a__x000a_III trimestre: 13763 hogares Atendidos con el componente &quot;Seguridad Alimentaria&quot; de la intervención VIII del programa FEST"/>
    <s v="Brasilia Romero Sinisterra"/>
    <s v="Juan Diego Vega Colmenares"/>
    <m/>
  </r>
  <r>
    <x v="5"/>
    <s v="07 DIRECCION DE INCLUSION PRODUCTIVA"/>
    <x v="1"/>
    <m/>
    <x v="1"/>
    <x v="6"/>
    <m/>
    <n v="220703"/>
    <x v="72"/>
    <m/>
    <n v="22070308"/>
    <s v="Atender hogares participantes programa FEST con componente de proyecto productivo Intervención VIII (rezago 2021)"/>
    <n v="20"/>
    <n v="5147"/>
    <s v="Numérica"/>
    <d v="2022-04-01T00:00:00"/>
    <d v="2022-06-30T00:00:00"/>
    <m/>
    <n v="5147"/>
    <m/>
    <m/>
    <s v="Hogares Atendidos con el componente &quot;Proyecto Productivo&quot; de la intervención VIII del programa FEST (Sistema Kokan o aplicativo que lo reemplace) "/>
    <s v="II trimestre: 5,147 hogares Atendidos con el componente &quot;Proyecto Productivo&quot; de la intervención VIII del programa FEST"/>
    <s v="Brasilia Romero Sinisterra"/>
    <s v="Juan Diego Vega Colmenares"/>
    <m/>
  </r>
  <r>
    <x v="5"/>
    <s v="07 DIRECCION DE INCLUSION PRODUCTIVA"/>
    <x v="1"/>
    <m/>
    <x v="1"/>
    <x v="6"/>
    <m/>
    <n v="220704"/>
    <x v="73"/>
    <m/>
    <n v="22070401"/>
    <s v="  Vincular 8.560 Hogares a unidades Productivas para el autoconsumo intervención 2021-2022 (Zona 1 : Valle - Cauca y Tolima)"/>
    <n v="15"/>
    <n v="8560"/>
    <s v="Numérica"/>
    <d v="2022-07-01T00:00:00"/>
    <d v="2022-09-30T00:00:00"/>
    <s v=" "/>
    <m/>
    <n v="8560"/>
    <s v=" "/>
    <s v="Hogares vinculados a unidades productivas para el autoconsumo de la  intervenciones 2021-2022"/>
    <s v="III trim: 8.560 hogares reportados en el Sistema Kokan o aplicativo que lo reemplace, de intervención 2021-2022."/>
    <s v="Brasilia Romero Sinisterra"/>
    <s v="Juan Diego Vega Colmenares"/>
    <m/>
  </r>
  <r>
    <x v="5"/>
    <s v="07 DIRECCION DE INCLUSION PRODUCTIVA"/>
    <x v="1"/>
    <m/>
    <x v="1"/>
    <x v="6"/>
    <m/>
    <n v="220704"/>
    <x v="73"/>
    <m/>
    <n v="22070402"/>
    <s v="Entregar insumos a 8.560  hogares para el establecimiento de unidades productivas para el autoconsumo intervención 2021 - 2022 (Zona 1 : Valle - Cauca y Tolima)"/>
    <n v="15"/>
    <n v="8560"/>
    <s v="Numérica"/>
    <d v="2022-10-01T00:00:00"/>
    <d v="2022-12-31T00:00:00"/>
    <s v=" "/>
    <m/>
    <m/>
    <n v="8560"/>
    <s v="Hogares con insumos recibidos para el establecimiento de unidades productivas de intervención 2021 y registrados en el sistema operativo Kokan."/>
    <s v="IV trim: 8.560 hogares con actas de recibo de insumos reportadas al supervisor y cargadas en el Sistema Kokan o aplicativo que lo remplace, de intervención 2021 - 2022."/>
    <s v="Brasilia Romero Sinisterra"/>
    <s v="Juan Diego Vega Colmenares"/>
    <m/>
  </r>
  <r>
    <x v="5"/>
    <s v="07 DIRECCION DE INCLUSION PRODUCTIVA"/>
    <x v="1"/>
    <m/>
    <x v="1"/>
    <x v="6"/>
    <m/>
    <n v="220704"/>
    <x v="73"/>
    <m/>
    <n v="22070403"/>
    <s v="Vincular 6.640 Hogares a unidades Productivas para el autoconsumo 2021-2022 (Zona 2 Santander, La Guajira y Magdalena) "/>
    <n v="10"/>
    <n v="6640"/>
    <s v="Numérica"/>
    <d v="2022-10-01T00:00:00"/>
    <d v="2022-12-31T00:00:00"/>
    <s v=" "/>
    <s v=" "/>
    <m/>
    <n v="6640"/>
    <s v="Hogares vinculados a unidades productivas para el autoconsumo de la  intervenciones 2021-2022"/>
    <s v="IV trim: 6.640 hogares vinculados reportados en el Sistema Kokan o aplicativo que lo reemplace, de intervención 2021 - 2022."/>
    <s v="Brasilia Romero Sinisterra"/>
    <s v="Juan Diego Vega Colmenares"/>
    <m/>
  </r>
  <r>
    <x v="5"/>
    <s v="07 DIRECCION DE INCLUSION PRODUCTIVA"/>
    <x v="1"/>
    <m/>
    <x v="1"/>
    <x v="6"/>
    <m/>
    <n v="220704"/>
    <x v="73"/>
    <m/>
    <n v="22070404"/>
    <s v="Entregar insumos a hogares 6.640 para el establecimiento de unidades productivas de autoconsumo intervención 2021 - 2022 (Zona 2 Santander, La Guajira y Magdalena) "/>
    <n v="10"/>
    <n v="6640"/>
    <s v="Numérica"/>
    <d v="2022-10-01T00:00:00"/>
    <d v="2022-12-31T00:00:00"/>
    <s v=" "/>
    <s v=" "/>
    <m/>
    <n v="6640"/>
    <s v="Hogares con insumos recibidos para el establecimiento de unidades productivas de intervención 2021 y registrados en el sistema operativo Kokan."/>
    <s v="IV trim: 6.640 hogares con actas de recibo de insumos reportadas al supervisor y cargadas en el Sistema Kokan o aplicativo que lo remplace, de intervención 2021 - 2022."/>
    <s v="Brasilia Romero Sinisterra"/>
    <s v="Juan Diego Vega Colmenares"/>
    <m/>
  </r>
  <r>
    <x v="5"/>
    <s v="07 DIRECCION DE INCLUSION PRODUCTIVA"/>
    <x v="1"/>
    <m/>
    <x v="1"/>
    <x v="6"/>
    <m/>
    <n v="220704"/>
    <x v="73"/>
    <m/>
    <n v="22070405"/>
    <s v="Vincular 86.286 Hogares a unidades Productivas para el autoconsumo vigencia 2022 - Urbano"/>
    <n v="20"/>
    <n v="86286"/>
    <s v="Numérica"/>
    <d v="2022-10-01T00:00:00"/>
    <d v="2022-12-31T00:00:00"/>
    <s v=" "/>
    <m/>
    <m/>
    <n v="86286"/>
    <s v="Hogares vinculados a unidades productivas para el autoconsumo de la  intervención 2022"/>
    <s v="III trim: 86.286 hogares reportados en el Sistema Kokan o aplicativo que lo reemplace, de intervención 2021 - 2022."/>
    <s v="Brasilia Romero Sinisterra"/>
    <s v="Juan Diego Vega Colmenares"/>
    <m/>
  </r>
  <r>
    <x v="5"/>
    <s v="07 DIRECCION DE INCLUSION PRODUCTIVA"/>
    <x v="1"/>
    <m/>
    <x v="1"/>
    <x v="6"/>
    <m/>
    <n v="220704"/>
    <x v="73"/>
    <m/>
    <n v="22070406"/>
    <s v="Entregar insumos a 86.286 hogares para el establecimiento de unidades productivas de autoconsumo intervención 2022 - Urbano"/>
    <n v="20"/>
    <n v="86286"/>
    <s v="Numérica"/>
    <d v="2022-10-01T00:00:00"/>
    <d v="2022-12-31T00:00:00"/>
    <s v=" "/>
    <m/>
    <m/>
    <n v="86286"/>
    <s v="Hogares con insumos recibidos para el establecimiento de unidades productivas de intervención 2021 y registrados en el sistema operativo Kokan."/>
    <s v="IV trim: 86.286 hogares con actas de recibo de insumos reportadas al supervisor y cargadas en el Sistema Kokan o aplicativo que lo remplace, de intervención 2021 - 2022."/>
    <s v="Brasilia Romero Sinisterra"/>
    <s v="Juan Diego Vega Colmenares"/>
    <m/>
  </r>
  <r>
    <x v="5"/>
    <s v="07 DIRECCION DE INCLUSION PRODUCTIVA"/>
    <x v="1"/>
    <m/>
    <x v="1"/>
    <x v="6"/>
    <m/>
    <n v="220704"/>
    <x v="73"/>
    <m/>
    <n v="22070407"/>
    <s v="Asistir técnicamente a las Entidades territoriales priorizadas en gestión de la Política de SAN en el Territorio, intervención 2022."/>
    <n v="5"/>
    <n v="3"/>
    <s v="Numérica"/>
    <d v="2022-10-01T00:00:00"/>
    <d v="2022-12-31T00:00:00"/>
    <s v=" "/>
    <s v=" "/>
    <s v=" "/>
    <n v="3"/>
    <s v="Entidades Territoriales asistidas técnicamente con informe final de resultados, intervención 2022"/>
    <s v="IV trim: 3 Entes Territoriales asistidos técnicamente en gestión de política pública - Informe de resultados, intervención 2022."/>
    <s v="Brasilia Romero Sinisterra"/>
    <s v="Juan Diego Vega Colmenares"/>
    <m/>
  </r>
  <r>
    <x v="5"/>
    <s v="07 DIRECCION DE INCLUSION PRODUCTIVA"/>
    <x v="1"/>
    <m/>
    <x v="1"/>
    <x v="6"/>
    <m/>
    <n v="220704"/>
    <x v="73"/>
    <m/>
    <n v="22070408"/>
    <s v="Elaborar documento consolidado y aprobado sobre la asistencia técnica territorial realizada por Prosperidad Social en seguridad alimentaria y nutricional en el periodo 2019 -2022"/>
    <n v="5"/>
    <n v="1"/>
    <s v="Numérica"/>
    <d v="2022-10-01T00:00:00"/>
    <d v="2022-12-31T00:00:00"/>
    <s v=" "/>
    <s v=" "/>
    <s v=" "/>
    <n v="1"/>
    <s v="Documento técnico aprobado que consolida la asistencia técnica territorial realizada por Prosperidad Social en seguridad alimentaria y nutricional para la garantía progresiva del derecho humano a la alimentación en los departamentos priorizados vigencias del 2019 al 2022."/>
    <s v="IV Trimestre. Documento técnico entregado y aprobado por el supervisor del convenio/contrato."/>
    <s v="Brasilia Romero Sinisterra"/>
    <s v="Juan Diego Vega Colmenares"/>
    <m/>
  </r>
  <r>
    <x v="1"/>
    <s v="07 DIRECCION DE INCLUSION PRODUCTIVA"/>
    <x v="0"/>
    <m/>
    <x v="0"/>
    <x v="0"/>
    <m/>
    <n v="220705"/>
    <x v="3"/>
    <m/>
    <n v="22070501"/>
    <s v="Reconocer y medir inicialmente los hechos económicos mediante su registro en los estados financieros conforme al documento &quot;Manual de políticas contables&quot;."/>
    <n v="33"/>
    <n v="100"/>
    <s v="Porcentual"/>
    <d v="2022-01-01T00:00:00"/>
    <d v="2022-12-31T00:00:00"/>
    <n v="25"/>
    <n v="50"/>
    <n v="75"/>
    <n v="100"/>
    <s v="Estados Financieros elaborados con las características de relevancia y representación fiel."/>
    <s v="Radicación de Informes de legalización conforme con lo señalado en el &quot;Manual de recursos sujetos a legalización contable&quot; radicado en la Subdirección Financiera - GIT Contabilidad."/>
    <s v="Brasilia Romero Sinisterra"/>
    <s v="Juan Diego Vega Colmenares"/>
    <m/>
  </r>
  <r>
    <x v="1"/>
    <s v="07 DIRECCION DE INCLUSION PRODUCTIVA"/>
    <x v="0"/>
    <m/>
    <x v="0"/>
    <x v="0"/>
    <m/>
    <n v="220705"/>
    <x v="3"/>
    <m/>
    <n v="22070502"/>
    <s v="Registrar la medición posterior de los hechos económicos por medio de la actualización de su cálculo inicial conforme al documento &quot;Manual de políticas contables&quot;."/>
    <n v="33"/>
    <n v="100"/>
    <s v="Porcentual"/>
    <d v="2022-10-01T00:00:00"/>
    <d v="2022-12-31T00:00:00"/>
    <m/>
    <m/>
    <m/>
    <n v="100"/>
    <s v="Estados Financieros elaborados con las características de relevancia y representación fiel."/>
    <s v="Reporte de Informes de legalización con valores actualizados conforme con lo señalado en el &quot;manual de recursos sujetos a legalización contable&quot; radicado en la Subdirección Financiera - GIT Contabilidad. "/>
    <s v="Brasilia Romero Sinisterra"/>
    <s v="Juan Diego Vega Colmenares"/>
    <m/>
  </r>
  <r>
    <x v="1"/>
    <s v="07 DIRECCION DE INCLUSION PRODUCTIVA"/>
    <x v="0"/>
    <m/>
    <x v="0"/>
    <x v="0"/>
    <m/>
    <n v="220705"/>
    <x v="3"/>
    <m/>
    <n v="22070503"/>
    <s v="Revelar los hechos económicos en las notas a los estados financieros conforme al documento &quot;Manual de políticas contables&quot;."/>
    <n v="34"/>
    <n v="100"/>
    <s v="Porcentual"/>
    <d v="2022-01-01T00:00:00"/>
    <d v="2022-12-31T00:00:00"/>
    <n v="25"/>
    <n v="50"/>
    <n v="75"/>
    <n v="100"/>
    <s v="Estados Financieros elaborados con las características de relevancia y representación fiel."/>
    <s v="Reporte de revelaciones conforme con lo señalado en  el &quot;Manual de recursos sujetos a legalización contable&quot; radicado en la Subdirección Financiera - GIT Contabilidad. "/>
    <s v="Brasilia Romero Sinisterra"/>
    <s v="Juan Diego Vega Colmenares"/>
    <m/>
  </r>
  <r>
    <x v="5"/>
    <s v="20_x0009_MAGDALENA MEDIO"/>
    <x v="0"/>
    <m/>
    <x v="0"/>
    <x v="0"/>
    <m/>
    <n v="222001"/>
    <x v="74"/>
    <m/>
    <n v="2220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0_x0009_MAGDALENA MEDIO"/>
    <x v="0"/>
    <m/>
    <x v="0"/>
    <x v="0"/>
    <m/>
    <n v="222001"/>
    <x v="74"/>
    <m/>
    <n v="2220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0_x0009_MAGDALENA MEDIO"/>
    <x v="0"/>
    <m/>
    <x v="0"/>
    <x v="0"/>
    <m/>
    <n v="222001"/>
    <x v="74"/>
    <m/>
    <n v="2220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0_x0009_MAGDALENA MEDIO"/>
    <x v="0"/>
    <m/>
    <x v="0"/>
    <x v="0"/>
    <m/>
    <n v="222001"/>
    <x v="74"/>
    <m/>
    <n v="2220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0_x0009_MAGDALENA MEDIO"/>
    <x v="0"/>
    <m/>
    <x v="0"/>
    <x v="0"/>
    <m/>
    <n v="222001"/>
    <x v="74"/>
    <m/>
    <n v="2220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0_x0009_MAGDALENA MEDIO"/>
    <x v="0"/>
    <m/>
    <x v="0"/>
    <x v="0"/>
    <m/>
    <n v="222001"/>
    <x v="74"/>
    <m/>
    <n v="2220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1_x0009_URABÁ"/>
    <x v="0"/>
    <m/>
    <x v="0"/>
    <x v="0"/>
    <m/>
    <n v="222101"/>
    <x v="74"/>
    <m/>
    <n v="2221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1_x0009_URABÁ"/>
    <x v="0"/>
    <m/>
    <x v="0"/>
    <x v="0"/>
    <m/>
    <n v="222101"/>
    <x v="74"/>
    <m/>
    <n v="2221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1_x0009_URABÁ"/>
    <x v="0"/>
    <m/>
    <x v="0"/>
    <x v="0"/>
    <m/>
    <n v="222101"/>
    <x v="74"/>
    <m/>
    <n v="2221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1_x0009_URABÁ"/>
    <x v="0"/>
    <m/>
    <x v="0"/>
    <x v="0"/>
    <m/>
    <n v="222101"/>
    <x v="74"/>
    <m/>
    <n v="2221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1_x0009_URABÁ"/>
    <x v="0"/>
    <m/>
    <x v="0"/>
    <x v="0"/>
    <m/>
    <n v="222101"/>
    <x v="74"/>
    <m/>
    <n v="2221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1_x0009_URABÁ"/>
    <x v="0"/>
    <m/>
    <x v="0"/>
    <x v="0"/>
    <m/>
    <n v="222101"/>
    <x v="74"/>
    <m/>
    <n v="2221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2_x0009_ANTIOQUIA"/>
    <x v="0"/>
    <m/>
    <x v="0"/>
    <x v="0"/>
    <m/>
    <n v="222201"/>
    <x v="74"/>
    <m/>
    <n v="2222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2_x0009_ANTIOQUIA"/>
    <x v="0"/>
    <m/>
    <x v="0"/>
    <x v="0"/>
    <m/>
    <n v="222201"/>
    <x v="74"/>
    <m/>
    <n v="2222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2_x0009_ANTIOQUIA"/>
    <x v="0"/>
    <m/>
    <x v="0"/>
    <x v="0"/>
    <m/>
    <n v="222201"/>
    <x v="74"/>
    <m/>
    <n v="2222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2_x0009_ANTIOQUIA"/>
    <x v="0"/>
    <m/>
    <x v="0"/>
    <x v="0"/>
    <m/>
    <n v="222201"/>
    <x v="74"/>
    <m/>
    <n v="2222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2_x0009_ANTIOQUIA"/>
    <x v="0"/>
    <m/>
    <x v="0"/>
    <x v="0"/>
    <m/>
    <n v="222201"/>
    <x v="74"/>
    <m/>
    <n v="2222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2_x0009_ANTIOQUIA"/>
    <x v="0"/>
    <m/>
    <x v="0"/>
    <x v="0"/>
    <m/>
    <n v="222201"/>
    <x v="74"/>
    <m/>
    <n v="2222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3_x0009_ATLÁNTICO"/>
    <x v="0"/>
    <m/>
    <x v="0"/>
    <x v="0"/>
    <m/>
    <n v="222301"/>
    <x v="74"/>
    <m/>
    <n v="2223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3_x0009_ATLÁNTICO"/>
    <x v="0"/>
    <m/>
    <x v="0"/>
    <x v="0"/>
    <m/>
    <n v="222301"/>
    <x v="74"/>
    <m/>
    <n v="2223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3_x0009_ATLÁNTICO"/>
    <x v="0"/>
    <m/>
    <x v="0"/>
    <x v="0"/>
    <m/>
    <n v="222301"/>
    <x v="74"/>
    <m/>
    <n v="2223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3_x0009_ATLÁNTICO"/>
    <x v="0"/>
    <m/>
    <x v="0"/>
    <x v="0"/>
    <m/>
    <n v="222301"/>
    <x v="74"/>
    <m/>
    <n v="2223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3_x0009_ATLÁNTICO"/>
    <x v="0"/>
    <m/>
    <x v="0"/>
    <x v="0"/>
    <m/>
    <n v="222301"/>
    <x v="74"/>
    <m/>
    <n v="2223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3_x0009_ATLÁNTICO"/>
    <x v="0"/>
    <m/>
    <x v="0"/>
    <x v="0"/>
    <m/>
    <n v="222301"/>
    <x v="74"/>
    <m/>
    <n v="2223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4_x0009_BOGOTÁ"/>
    <x v="0"/>
    <m/>
    <x v="0"/>
    <x v="0"/>
    <m/>
    <n v="222401"/>
    <x v="74"/>
    <m/>
    <n v="2224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4_x0009_BOGOTÁ"/>
    <x v="0"/>
    <m/>
    <x v="0"/>
    <x v="0"/>
    <m/>
    <n v="222401"/>
    <x v="74"/>
    <m/>
    <n v="2224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4_x0009_BOGOTÁ"/>
    <x v="0"/>
    <m/>
    <x v="0"/>
    <x v="0"/>
    <m/>
    <n v="222401"/>
    <x v="74"/>
    <m/>
    <n v="2224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4_x0009_BOGOTÁ"/>
    <x v="0"/>
    <m/>
    <x v="0"/>
    <x v="0"/>
    <m/>
    <n v="222401"/>
    <x v="74"/>
    <m/>
    <n v="2224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4_x0009_BOGOTÁ"/>
    <x v="0"/>
    <m/>
    <x v="0"/>
    <x v="0"/>
    <m/>
    <n v="222401"/>
    <x v="74"/>
    <m/>
    <n v="2224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4_x0009_BOGOTÁ"/>
    <x v="0"/>
    <m/>
    <x v="0"/>
    <x v="0"/>
    <m/>
    <n v="222401"/>
    <x v="74"/>
    <m/>
    <n v="2224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5_x0009_BOLÍVAR"/>
    <x v="0"/>
    <m/>
    <x v="0"/>
    <x v="0"/>
    <m/>
    <n v="222501"/>
    <x v="74"/>
    <m/>
    <n v="2225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5_x0009_BOLÍVAR"/>
    <x v="0"/>
    <m/>
    <x v="0"/>
    <x v="0"/>
    <m/>
    <n v="222501"/>
    <x v="74"/>
    <m/>
    <n v="2225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5_x0009_BOLÍVAR"/>
    <x v="0"/>
    <m/>
    <x v="0"/>
    <x v="0"/>
    <m/>
    <n v="222501"/>
    <x v="74"/>
    <m/>
    <n v="2225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5_x0009_BOLÍVAR"/>
    <x v="0"/>
    <m/>
    <x v="0"/>
    <x v="0"/>
    <m/>
    <n v="222501"/>
    <x v="74"/>
    <m/>
    <n v="2225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5_x0009_BOLÍVAR"/>
    <x v="0"/>
    <m/>
    <x v="0"/>
    <x v="0"/>
    <m/>
    <n v="222501"/>
    <x v="74"/>
    <m/>
    <n v="2225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5_x0009_BOLÍVAR"/>
    <x v="0"/>
    <m/>
    <x v="0"/>
    <x v="0"/>
    <m/>
    <n v="222501"/>
    <x v="74"/>
    <m/>
    <n v="2225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6_x0009_BOYACÁ"/>
    <x v="0"/>
    <m/>
    <x v="0"/>
    <x v="0"/>
    <m/>
    <n v="222601"/>
    <x v="74"/>
    <m/>
    <n v="2226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6_x0009_BOYACÁ"/>
    <x v="0"/>
    <m/>
    <x v="0"/>
    <x v="0"/>
    <m/>
    <n v="222601"/>
    <x v="74"/>
    <m/>
    <n v="2226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6_x0009_BOYACÁ"/>
    <x v="0"/>
    <m/>
    <x v="0"/>
    <x v="0"/>
    <m/>
    <n v="222601"/>
    <x v="74"/>
    <m/>
    <n v="2226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6_x0009_BOYACÁ"/>
    <x v="0"/>
    <m/>
    <x v="0"/>
    <x v="0"/>
    <m/>
    <n v="222601"/>
    <x v="74"/>
    <m/>
    <n v="2226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6_x0009_BOYACÁ"/>
    <x v="0"/>
    <m/>
    <x v="0"/>
    <x v="0"/>
    <m/>
    <n v="222601"/>
    <x v="74"/>
    <m/>
    <n v="2226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6_x0009_BOYACÁ"/>
    <x v="0"/>
    <m/>
    <x v="0"/>
    <x v="0"/>
    <m/>
    <n v="222601"/>
    <x v="74"/>
    <m/>
    <n v="2226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7_x0009_CALDAS"/>
    <x v="0"/>
    <m/>
    <x v="0"/>
    <x v="0"/>
    <m/>
    <n v="222701"/>
    <x v="74"/>
    <m/>
    <n v="2227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7_x0009_CALDAS"/>
    <x v="0"/>
    <m/>
    <x v="0"/>
    <x v="0"/>
    <m/>
    <n v="222701"/>
    <x v="74"/>
    <m/>
    <n v="2227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7_x0009_CALDAS"/>
    <x v="0"/>
    <m/>
    <x v="0"/>
    <x v="0"/>
    <m/>
    <n v="222701"/>
    <x v="74"/>
    <m/>
    <n v="2227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7_x0009_CALDAS"/>
    <x v="0"/>
    <m/>
    <x v="0"/>
    <x v="0"/>
    <m/>
    <n v="222701"/>
    <x v="74"/>
    <m/>
    <n v="2227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7_x0009_CALDAS"/>
    <x v="0"/>
    <m/>
    <x v="0"/>
    <x v="0"/>
    <m/>
    <n v="222701"/>
    <x v="74"/>
    <m/>
    <n v="2227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7_x0009_CALDAS"/>
    <x v="0"/>
    <m/>
    <x v="0"/>
    <x v="0"/>
    <m/>
    <n v="222701"/>
    <x v="74"/>
    <m/>
    <n v="2227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8_x0009_CAQUETÁ"/>
    <x v="0"/>
    <m/>
    <x v="0"/>
    <x v="0"/>
    <m/>
    <n v="222801"/>
    <x v="74"/>
    <m/>
    <n v="2228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8_x0009_CAQUETÁ"/>
    <x v="0"/>
    <m/>
    <x v="0"/>
    <x v="0"/>
    <m/>
    <n v="222801"/>
    <x v="74"/>
    <m/>
    <n v="2228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8_x0009_CAQUETÁ"/>
    <x v="0"/>
    <m/>
    <x v="0"/>
    <x v="0"/>
    <m/>
    <n v="222801"/>
    <x v="74"/>
    <m/>
    <n v="2228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8_x0009_CAQUETÁ"/>
    <x v="0"/>
    <m/>
    <x v="0"/>
    <x v="0"/>
    <m/>
    <n v="222801"/>
    <x v="74"/>
    <m/>
    <n v="2228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8_x0009_CAQUETÁ"/>
    <x v="0"/>
    <m/>
    <x v="0"/>
    <x v="0"/>
    <m/>
    <n v="222801"/>
    <x v="74"/>
    <m/>
    <n v="2228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8_x0009_CAQUETÁ"/>
    <x v="0"/>
    <m/>
    <x v="0"/>
    <x v="0"/>
    <m/>
    <n v="222801"/>
    <x v="74"/>
    <m/>
    <n v="2228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29_x0009_CAUCA"/>
    <x v="0"/>
    <m/>
    <x v="0"/>
    <x v="0"/>
    <m/>
    <n v="222901"/>
    <x v="74"/>
    <m/>
    <n v="2229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29_x0009_CAUCA"/>
    <x v="0"/>
    <m/>
    <x v="0"/>
    <x v="0"/>
    <m/>
    <n v="222901"/>
    <x v="74"/>
    <m/>
    <n v="2229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29_x0009_CAUCA"/>
    <x v="0"/>
    <m/>
    <x v="0"/>
    <x v="0"/>
    <m/>
    <n v="222901"/>
    <x v="74"/>
    <m/>
    <n v="2229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29_x0009_CAUCA"/>
    <x v="0"/>
    <m/>
    <x v="0"/>
    <x v="0"/>
    <m/>
    <n v="222901"/>
    <x v="74"/>
    <m/>
    <n v="2229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29_x0009_CAUCA"/>
    <x v="0"/>
    <m/>
    <x v="0"/>
    <x v="0"/>
    <m/>
    <n v="222901"/>
    <x v="74"/>
    <m/>
    <n v="2229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29_x0009_CAUCA"/>
    <x v="0"/>
    <m/>
    <x v="0"/>
    <x v="0"/>
    <m/>
    <n v="222901"/>
    <x v="74"/>
    <m/>
    <n v="2229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0_x0009_CESAR"/>
    <x v="0"/>
    <m/>
    <x v="0"/>
    <x v="0"/>
    <m/>
    <n v="223001"/>
    <x v="74"/>
    <m/>
    <n v="2230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0_x0009_CESAR"/>
    <x v="0"/>
    <m/>
    <x v="0"/>
    <x v="0"/>
    <m/>
    <n v="223001"/>
    <x v="74"/>
    <m/>
    <n v="2230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0_x0009_CESAR"/>
    <x v="0"/>
    <m/>
    <x v="0"/>
    <x v="0"/>
    <m/>
    <n v="223001"/>
    <x v="74"/>
    <m/>
    <n v="2230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0_x0009_CESAR"/>
    <x v="0"/>
    <m/>
    <x v="0"/>
    <x v="0"/>
    <m/>
    <n v="223001"/>
    <x v="74"/>
    <m/>
    <n v="2230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0_x0009_CESAR"/>
    <x v="0"/>
    <m/>
    <x v="0"/>
    <x v="0"/>
    <m/>
    <n v="223001"/>
    <x v="74"/>
    <m/>
    <n v="2230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0_x0009_CESAR"/>
    <x v="0"/>
    <m/>
    <x v="0"/>
    <x v="0"/>
    <m/>
    <n v="223001"/>
    <x v="74"/>
    <m/>
    <n v="2230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1_x0009_CÓRDOBA"/>
    <x v="0"/>
    <m/>
    <x v="0"/>
    <x v="0"/>
    <m/>
    <n v="223101"/>
    <x v="74"/>
    <m/>
    <n v="2231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1_x0009_CÓRDOBA"/>
    <x v="0"/>
    <m/>
    <x v="0"/>
    <x v="0"/>
    <m/>
    <n v="223101"/>
    <x v="74"/>
    <m/>
    <n v="2231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1_x0009_CÓRDOBA"/>
    <x v="0"/>
    <m/>
    <x v="0"/>
    <x v="0"/>
    <m/>
    <n v="223101"/>
    <x v="74"/>
    <m/>
    <n v="2231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1_x0009_CÓRDOBA"/>
    <x v="0"/>
    <m/>
    <x v="0"/>
    <x v="0"/>
    <m/>
    <n v="223101"/>
    <x v="74"/>
    <m/>
    <n v="2231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1_x0009_CÓRDOBA"/>
    <x v="0"/>
    <m/>
    <x v="0"/>
    <x v="0"/>
    <m/>
    <n v="223101"/>
    <x v="74"/>
    <m/>
    <n v="2231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1_x0009_CÓRDOBA"/>
    <x v="0"/>
    <m/>
    <x v="0"/>
    <x v="0"/>
    <m/>
    <n v="223101"/>
    <x v="74"/>
    <m/>
    <n v="2231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2_x0009_CUNDINAMARCA"/>
    <x v="0"/>
    <m/>
    <x v="0"/>
    <x v="0"/>
    <m/>
    <n v="223201"/>
    <x v="74"/>
    <m/>
    <n v="2232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2_x0009_CUNDINAMARCA"/>
    <x v="0"/>
    <m/>
    <x v="0"/>
    <x v="0"/>
    <m/>
    <n v="223201"/>
    <x v="74"/>
    <m/>
    <n v="2232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2_x0009_CUNDINAMARCA"/>
    <x v="0"/>
    <m/>
    <x v="0"/>
    <x v="0"/>
    <m/>
    <n v="223201"/>
    <x v="74"/>
    <m/>
    <n v="2232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2_x0009_CUNDINAMARCA"/>
    <x v="0"/>
    <m/>
    <x v="0"/>
    <x v="0"/>
    <m/>
    <n v="223201"/>
    <x v="74"/>
    <m/>
    <n v="2232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2_x0009_CUNDINAMARCA"/>
    <x v="0"/>
    <m/>
    <x v="0"/>
    <x v="0"/>
    <m/>
    <n v="223201"/>
    <x v="74"/>
    <m/>
    <n v="2232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2_x0009_CUNDINAMARCA"/>
    <x v="0"/>
    <m/>
    <x v="0"/>
    <x v="0"/>
    <m/>
    <n v="223201"/>
    <x v="74"/>
    <m/>
    <n v="2232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3_x0009_CHOCÓ"/>
    <x v="0"/>
    <m/>
    <x v="0"/>
    <x v="0"/>
    <m/>
    <n v="223301"/>
    <x v="74"/>
    <m/>
    <n v="2233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3_x0009_CHOCÓ"/>
    <x v="0"/>
    <m/>
    <x v="0"/>
    <x v="0"/>
    <m/>
    <n v="223301"/>
    <x v="74"/>
    <m/>
    <n v="2233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3_x0009_CHOCÓ"/>
    <x v="0"/>
    <m/>
    <x v="0"/>
    <x v="0"/>
    <m/>
    <n v="223301"/>
    <x v="74"/>
    <m/>
    <n v="2233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3_x0009_CHOCÓ"/>
    <x v="0"/>
    <m/>
    <x v="0"/>
    <x v="0"/>
    <m/>
    <n v="223301"/>
    <x v="74"/>
    <m/>
    <n v="2233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3_x0009_CHOCÓ"/>
    <x v="0"/>
    <m/>
    <x v="0"/>
    <x v="0"/>
    <m/>
    <n v="223301"/>
    <x v="74"/>
    <m/>
    <n v="2233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3_x0009_CHOCÓ"/>
    <x v="0"/>
    <m/>
    <x v="0"/>
    <x v="0"/>
    <m/>
    <n v="223301"/>
    <x v="74"/>
    <m/>
    <n v="2233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4_x0009_HUILA"/>
    <x v="0"/>
    <m/>
    <x v="0"/>
    <x v="0"/>
    <m/>
    <n v="223401"/>
    <x v="74"/>
    <m/>
    <n v="2234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4_x0009_HUILA"/>
    <x v="0"/>
    <m/>
    <x v="0"/>
    <x v="0"/>
    <m/>
    <n v="223401"/>
    <x v="74"/>
    <m/>
    <n v="2234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4_x0009_HUILA"/>
    <x v="0"/>
    <m/>
    <x v="0"/>
    <x v="0"/>
    <m/>
    <n v="223401"/>
    <x v="74"/>
    <m/>
    <n v="2234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4_x0009_HUILA"/>
    <x v="0"/>
    <m/>
    <x v="0"/>
    <x v="0"/>
    <m/>
    <n v="223401"/>
    <x v="74"/>
    <m/>
    <n v="2234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4_x0009_HUILA"/>
    <x v="0"/>
    <m/>
    <x v="0"/>
    <x v="0"/>
    <m/>
    <n v="223401"/>
    <x v="74"/>
    <m/>
    <n v="2234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4_x0009_HUILA"/>
    <x v="0"/>
    <m/>
    <x v="0"/>
    <x v="0"/>
    <m/>
    <n v="223401"/>
    <x v="74"/>
    <m/>
    <n v="2234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5_x0009_LA GUAJIRA"/>
    <x v="0"/>
    <m/>
    <x v="0"/>
    <x v="0"/>
    <m/>
    <n v="223501"/>
    <x v="74"/>
    <m/>
    <n v="2235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5_x0009_LA GUAJIRA"/>
    <x v="0"/>
    <m/>
    <x v="0"/>
    <x v="0"/>
    <m/>
    <n v="223501"/>
    <x v="74"/>
    <m/>
    <n v="2235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5_x0009_LA GUAJIRA"/>
    <x v="0"/>
    <m/>
    <x v="0"/>
    <x v="0"/>
    <m/>
    <n v="223501"/>
    <x v="74"/>
    <m/>
    <n v="2235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5_x0009_LA GUAJIRA"/>
    <x v="0"/>
    <m/>
    <x v="0"/>
    <x v="0"/>
    <m/>
    <n v="223501"/>
    <x v="74"/>
    <m/>
    <n v="2235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5_x0009_LA GUAJIRA"/>
    <x v="0"/>
    <m/>
    <x v="0"/>
    <x v="0"/>
    <m/>
    <n v="223501"/>
    <x v="74"/>
    <m/>
    <n v="2235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5_x0009_LA GUAJIRA"/>
    <x v="0"/>
    <m/>
    <x v="0"/>
    <x v="0"/>
    <m/>
    <n v="223501"/>
    <x v="74"/>
    <m/>
    <n v="2235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6_x0009_MAGDALENA"/>
    <x v="0"/>
    <m/>
    <x v="0"/>
    <x v="0"/>
    <m/>
    <n v="223601"/>
    <x v="74"/>
    <m/>
    <n v="2236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6_x0009_MAGDALENA"/>
    <x v="0"/>
    <m/>
    <x v="0"/>
    <x v="0"/>
    <m/>
    <n v="223601"/>
    <x v="74"/>
    <m/>
    <n v="2236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6_x0009_MAGDALENA"/>
    <x v="0"/>
    <m/>
    <x v="0"/>
    <x v="0"/>
    <m/>
    <n v="223601"/>
    <x v="74"/>
    <m/>
    <n v="2236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6_x0009_MAGDALENA"/>
    <x v="0"/>
    <m/>
    <x v="0"/>
    <x v="0"/>
    <m/>
    <n v="223601"/>
    <x v="74"/>
    <m/>
    <n v="2236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6_x0009_MAGDALENA"/>
    <x v="0"/>
    <m/>
    <x v="0"/>
    <x v="0"/>
    <m/>
    <n v="223601"/>
    <x v="74"/>
    <m/>
    <n v="2236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6_x0009_MAGDALENA"/>
    <x v="0"/>
    <m/>
    <x v="0"/>
    <x v="0"/>
    <m/>
    <n v="223601"/>
    <x v="74"/>
    <m/>
    <n v="2236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7_x0009_META"/>
    <x v="0"/>
    <m/>
    <x v="0"/>
    <x v="0"/>
    <m/>
    <n v="223701"/>
    <x v="74"/>
    <m/>
    <n v="2237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7_x0009_META"/>
    <x v="0"/>
    <m/>
    <x v="0"/>
    <x v="0"/>
    <m/>
    <n v="223701"/>
    <x v="74"/>
    <m/>
    <n v="2237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7_x0009_META"/>
    <x v="0"/>
    <m/>
    <x v="0"/>
    <x v="0"/>
    <m/>
    <n v="223701"/>
    <x v="74"/>
    <m/>
    <n v="2237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7_x0009_META"/>
    <x v="0"/>
    <m/>
    <x v="0"/>
    <x v="0"/>
    <m/>
    <n v="223701"/>
    <x v="74"/>
    <m/>
    <n v="2237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7_x0009_META"/>
    <x v="0"/>
    <m/>
    <x v="0"/>
    <x v="0"/>
    <m/>
    <n v="223701"/>
    <x v="74"/>
    <m/>
    <n v="2237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7_x0009_META"/>
    <x v="0"/>
    <m/>
    <x v="0"/>
    <x v="0"/>
    <m/>
    <n v="223701"/>
    <x v="74"/>
    <m/>
    <n v="2237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8_x0009_NARIÑO"/>
    <x v="0"/>
    <m/>
    <x v="0"/>
    <x v="0"/>
    <m/>
    <n v="223801"/>
    <x v="74"/>
    <m/>
    <n v="2238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8_x0009_NARIÑO"/>
    <x v="0"/>
    <m/>
    <x v="0"/>
    <x v="0"/>
    <m/>
    <n v="223801"/>
    <x v="74"/>
    <m/>
    <n v="2238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8_x0009_NARIÑO"/>
    <x v="0"/>
    <m/>
    <x v="0"/>
    <x v="0"/>
    <m/>
    <n v="223801"/>
    <x v="74"/>
    <m/>
    <n v="2238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8_x0009_NARIÑO"/>
    <x v="0"/>
    <m/>
    <x v="0"/>
    <x v="0"/>
    <m/>
    <n v="223801"/>
    <x v="74"/>
    <m/>
    <n v="2238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8_x0009_NARIÑO"/>
    <x v="0"/>
    <m/>
    <x v="0"/>
    <x v="0"/>
    <m/>
    <n v="223801"/>
    <x v="74"/>
    <m/>
    <n v="2238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8_x0009_NARIÑO"/>
    <x v="0"/>
    <m/>
    <x v="0"/>
    <x v="0"/>
    <m/>
    <n v="223801"/>
    <x v="74"/>
    <m/>
    <n v="2238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39_x0009_NORTE DE SANTANDER"/>
    <x v="0"/>
    <m/>
    <x v="0"/>
    <x v="0"/>
    <m/>
    <n v="223901"/>
    <x v="74"/>
    <m/>
    <n v="2239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39_x0009_NORTE DE SANTANDER"/>
    <x v="0"/>
    <m/>
    <x v="0"/>
    <x v="0"/>
    <m/>
    <n v="223901"/>
    <x v="74"/>
    <m/>
    <n v="2239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39_x0009_NORTE DE SANTANDER"/>
    <x v="0"/>
    <m/>
    <x v="0"/>
    <x v="0"/>
    <m/>
    <n v="223901"/>
    <x v="74"/>
    <m/>
    <n v="2239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39_x0009_NORTE DE SANTANDER"/>
    <x v="0"/>
    <m/>
    <x v="0"/>
    <x v="0"/>
    <m/>
    <n v="223901"/>
    <x v="74"/>
    <m/>
    <n v="2239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39_x0009_NORTE DE SANTANDER"/>
    <x v="0"/>
    <m/>
    <x v="0"/>
    <x v="0"/>
    <m/>
    <n v="223901"/>
    <x v="74"/>
    <m/>
    <n v="2239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39_x0009_NORTE DE SANTANDER"/>
    <x v="0"/>
    <m/>
    <x v="0"/>
    <x v="0"/>
    <m/>
    <n v="223901"/>
    <x v="74"/>
    <m/>
    <n v="2239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0_x0009_QUINDÍO"/>
    <x v="0"/>
    <m/>
    <x v="0"/>
    <x v="0"/>
    <m/>
    <n v="224001"/>
    <x v="74"/>
    <m/>
    <n v="2240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0_x0009_QUINDÍO"/>
    <x v="0"/>
    <m/>
    <x v="0"/>
    <x v="0"/>
    <m/>
    <n v="224001"/>
    <x v="74"/>
    <m/>
    <n v="2240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0_x0009_QUINDÍO"/>
    <x v="0"/>
    <m/>
    <x v="0"/>
    <x v="0"/>
    <m/>
    <n v="224001"/>
    <x v="74"/>
    <m/>
    <n v="2240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0_x0009_QUINDÍO"/>
    <x v="0"/>
    <m/>
    <x v="0"/>
    <x v="0"/>
    <m/>
    <n v="224001"/>
    <x v="74"/>
    <m/>
    <n v="2240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0_x0009_QUINDÍO"/>
    <x v="0"/>
    <m/>
    <x v="0"/>
    <x v="0"/>
    <m/>
    <n v="224001"/>
    <x v="74"/>
    <m/>
    <n v="2240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0_x0009_QUINDÍO"/>
    <x v="0"/>
    <m/>
    <x v="0"/>
    <x v="0"/>
    <m/>
    <n v="224001"/>
    <x v="74"/>
    <m/>
    <n v="2240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1_x0009_RISARALDA"/>
    <x v="0"/>
    <m/>
    <x v="0"/>
    <x v="0"/>
    <m/>
    <n v="224101"/>
    <x v="74"/>
    <m/>
    <n v="2241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1_x0009_RISARALDA"/>
    <x v="0"/>
    <m/>
    <x v="0"/>
    <x v="0"/>
    <m/>
    <n v="224101"/>
    <x v="74"/>
    <m/>
    <n v="2241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1_x0009_RISARALDA"/>
    <x v="0"/>
    <m/>
    <x v="0"/>
    <x v="0"/>
    <m/>
    <n v="224101"/>
    <x v="74"/>
    <m/>
    <n v="2241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1_x0009_RISARALDA"/>
    <x v="0"/>
    <m/>
    <x v="0"/>
    <x v="0"/>
    <m/>
    <n v="224101"/>
    <x v="74"/>
    <m/>
    <n v="2241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1_x0009_RISARALDA"/>
    <x v="0"/>
    <m/>
    <x v="0"/>
    <x v="0"/>
    <m/>
    <n v="224101"/>
    <x v="74"/>
    <m/>
    <n v="2241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1_x0009_RISARALDA"/>
    <x v="0"/>
    <m/>
    <x v="0"/>
    <x v="0"/>
    <m/>
    <n v="224101"/>
    <x v="74"/>
    <m/>
    <n v="2241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2_x0009_SANTANDER"/>
    <x v="0"/>
    <m/>
    <x v="0"/>
    <x v="0"/>
    <m/>
    <n v="224201"/>
    <x v="74"/>
    <m/>
    <n v="2242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2_x0009_SANTANDER"/>
    <x v="0"/>
    <m/>
    <x v="0"/>
    <x v="0"/>
    <m/>
    <n v="224201"/>
    <x v="74"/>
    <m/>
    <n v="2242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2_x0009_SANTANDER"/>
    <x v="0"/>
    <m/>
    <x v="0"/>
    <x v="0"/>
    <m/>
    <n v="224201"/>
    <x v="74"/>
    <m/>
    <n v="2242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2_x0009_SANTANDER"/>
    <x v="0"/>
    <m/>
    <x v="0"/>
    <x v="0"/>
    <m/>
    <n v="224201"/>
    <x v="74"/>
    <m/>
    <n v="2242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2_x0009_SANTANDER"/>
    <x v="0"/>
    <m/>
    <x v="0"/>
    <x v="0"/>
    <m/>
    <n v="224201"/>
    <x v="74"/>
    <m/>
    <n v="2242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2_x0009_SANTANDER"/>
    <x v="0"/>
    <m/>
    <x v="0"/>
    <x v="0"/>
    <m/>
    <n v="224201"/>
    <x v="74"/>
    <m/>
    <n v="2242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3_x0009_SUCRE"/>
    <x v="0"/>
    <m/>
    <x v="0"/>
    <x v="0"/>
    <m/>
    <n v="224301"/>
    <x v="74"/>
    <m/>
    <n v="2243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3_x0009_SUCRE"/>
    <x v="0"/>
    <m/>
    <x v="0"/>
    <x v="0"/>
    <m/>
    <n v="224301"/>
    <x v="74"/>
    <m/>
    <n v="2243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3_x0009_SUCRE"/>
    <x v="0"/>
    <m/>
    <x v="0"/>
    <x v="0"/>
    <m/>
    <n v="224301"/>
    <x v="74"/>
    <m/>
    <n v="2243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3_x0009_SUCRE"/>
    <x v="0"/>
    <m/>
    <x v="0"/>
    <x v="0"/>
    <m/>
    <n v="224301"/>
    <x v="74"/>
    <m/>
    <n v="2243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3_x0009_SUCRE"/>
    <x v="0"/>
    <m/>
    <x v="0"/>
    <x v="0"/>
    <m/>
    <n v="224301"/>
    <x v="74"/>
    <m/>
    <n v="2243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3_x0009_SUCRE"/>
    <x v="0"/>
    <m/>
    <x v="0"/>
    <x v="0"/>
    <m/>
    <n v="224301"/>
    <x v="74"/>
    <m/>
    <n v="2243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4_x0009_TOLIMA"/>
    <x v="0"/>
    <m/>
    <x v="0"/>
    <x v="0"/>
    <m/>
    <n v="224401"/>
    <x v="74"/>
    <m/>
    <n v="2244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4_x0009_TOLIMA"/>
    <x v="0"/>
    <m/>
    <x v="0"/>
    <x v="0"/>
    <m/>
    <n v="224401"/>
    <x v="74"/>
    <m/>
    <n v="2244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4_x0009_TOLIMA"/>
    <x v="0"/>
    <m/>
    <x v="0"/>
    <x v="0"/>
    <m/>
    <n v="224401"/>
    <x v="74"/>
    <m/>
    <n v="2244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4_x0009_TOLIMA"/>
    <x v="0"/>
    <m/>
    <x v="0"/>
    <x v="0"/>
    <m/>
    <n v="224401"/>
    <x v="74"/>
    <m/>
    <n v="2244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4_x0009_TOLIMA"/>
    <x v="0"/>
    <m/>
    <x v="0"/>
    <x v="0"/>
    <m/>
    <n v="224401"/>
    <x v="74"/>
    <m/>
    <n v="2244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4_x0009_TOLIMA"/>
    <x v="0"/>
    <m/>
    <x v="0"/>
    <x v="0"/>
    <m/>
    <n v="224401"/>
    <x v="74"/>
    <m/>
    <n v="2244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5_x0009_VALLE"/>
    <x v="0"/>
    <m/>
    <x v="0"/>
    <x v="0"/>
    <m/>
    <n v="224501"/>
    <x v="74"/>
    <m/>
    <n v="2245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5_x0009_VALLE"/>
    <x v="0"/>
    <m/>
    <x v="0"/>
    <x v="0"/>
    <m/>
    <n v="224501"/>
    <x v="74"/>
    <m/>
    <n v="2245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5_x0009_VALLE"/>
    <x v="0"/>
    <m/>
    <x v="0"/>
    <x v="0"/>
    <m/>
    <n v="224501"/>
    <x v="74"/>
    <m/>
    <n v="2245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5_x0009_VALLE"/>
    <x v="0"/>
    <m/>
    <x v="0"/>
    <x v="0"/>
    <m/>
    <n v="224501"/>
    <x v="74"/>
    <m/>
    <n v="2245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5_x0009_VALLE"/>
    <x v="0"/>
    <m/>
    <x v="0"/>
    <x v="0"/>
    <m/>
    <n v="224501"/>
    <x v="74"/>
    <m/>
    <n v="2245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5_x0009_VALLE"/>
    <x v="0"/>
    <m/>
    <x v="0"/>
    <x v="0"/>
    <m/>
    <n v="224501"/>
    <x v="74"/>
    <m/>
    <n v="2245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6_x0009_ARAUCA"/>
    <x v="0"/>
    <m/>
    <x v="0"/>
    <x v="0"/>
    <m/>
    <n v="224601"/>
    <x v="74"/>
    <m/>
    <n v="2246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6_x0009_ARAUCA"/>
    <x v="0"/>
    <m/>
    <x v="0"/>
    <x v="0"/>
    <m/>
    <n v="224601"/>
    <x v="74"/>
    <m/>
    <n v="2246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6_x0009_ARAUCA"/>
    <x v="0"/>
    <m/>
    <x v="0"/>
    <x v="0"/>
    <m/>
    <n v="224601"/>
    <x v="74"/>
    <m/>
    <n v="2246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6_x0009_ARAUCA"/>
    <x v="0"/>
    <m/>
    <x v="0"/>
    <x v="0"/>
    <m/>
    <n v="224601"/>
    <x v="74"/>
    <m/>
    <n v="2246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6_x0009_ARAUCA"/>
    <x v="0"/>
    <m/>
    <x v="0"/>
    <x v="0"/>
    <m/>
    <n v="224601"/>
    <x v="74"/>
    <m/>
    <n v="2246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6_x0009_ARAUCA"/>
    <x v="0"/>
    <m/>
    <x v="0"/>
    <x v="0"/>
    <m/>
    <n v="224601"/>
    <x v="74"/>
    <m/>
    <n v="2246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7_x0009_CASANARE"/>
    <x v="0"/>
    <m/>
    <x v="0"/>
    <x v="0"/>
    <m/>
    <n v="224701"/>
    <x v="74"/>
    <m/>
    <n v="2247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7_x0009_CASANARE"/>
    <x v="0"/>
    <m/>
    <x v="0"/>
    <x v="0"/>
    <m/>
    <n v="224701"/>
    <x v="74"/>
    <m/>
    <n v="2247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7_x0009_CASANARE"/>
    <x v="0"/>
    <m/>
    <x v="0"/>
    <x v="0"/>
    <m/>
    <n v="224701"/>
    <x v="74"/>
    <m/>
    <n v="2247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7_x0009_CASANARE"/>
    <x v="0"/>
    <m/>
    <x v="0"/>
    <x v="0"/>
    <m/>
    <n v="224701"/>
    <x v="74"/>
    <m/>
    <n v="2247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7_x0009_CASANARE"/>
    <x v="0"/>
    <m/>
    <x v="0"/>
    <x v="0"/>
    <m/>
    <n v="224701"/>
    <x v="74"/>
    <m/>
    <n v="2247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7_x0009_CASANARE"/>
    <x v="0"/>
    <m/>
    <x v="0"/>
    <x v="0"/>
    <m/>
    <n v="224701"/>
    <x v="74"/>
    <m/>
    <n v="2247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8_x0009_PUTUMAYO"/>
    <x v="0"/>
    <m/>
    <x v="0"/>
    <x v="0"/>
    <m/>
    <n v="224801"/>
    <x v="74"/>
    <m/>
    <n v="2248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8_x0009_PUTUMAYO"/>
    <x v="0"/>
    <m/>
    <x v="0"/>
    <x v="0"/>
    <m/>
    <n v="224801"/>
    <x v="74"/>
    <m/>
    <n v="2248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8_x0009_PUTUMAYO"/>
    <x v="0"/>
    <m/>
    <x v="0"/>
    <x v="0"/>
    <m/>
    <n v="224801"/>
    <x v="74"/>
    <m/>
    <n v="2248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8_x0009_PUTUMAYO"/>
    <x v="0"/>
    <m/>
    <x v="0"/>
    <x v="0"/>
    <m/>
    <n v="224801"/>
    <x v="74"/>
    <m/>
    <n v="2248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8_x0009_PUTUMAYO"/>
    <x v="0"/>
    <m/>
    <x v="0"/>
    <x v="0"/>
    <m/>
    <n v="224801"/>
    <x v="74"/>
    <m/>
    <n v="2248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8_x0009_PUTUMAYO"/>
    <x v="0"/>
    <m/>
    <x v="0"/>
    <x v="0"/>
    <m/>
    <n v="224801"/>
    <x v="74"/>
    <m/>
    <n v="2248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49_x0009_SAN ANDRÉS"/>
    <x v="0"/>
    <m/>
    <x v="0"/>
    <x v="0"/>
    <m/>
    <n v="224901"/>
    <x v="74"/>
    <m/>
    <n v="2249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49_x0009_SAN ANDRÉS"/>
    <x v="0"/>
    <m/>
    <x v="0"/>
    <x v="0"/>
    <m/>
    <n v="224901"/>
    <x v="74"/>
    <m/>
    <n v="2249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49_x0009_SAN ANDRÉS"/>
    <x v="0"/>
    <m/>
    <x v="0"/>
    <x v="0"/>
    <m/>
    <n v="224901"/>
    <x v="74"/>
    <m/>
    <n v="2249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49_x0009_SAN ANDRÉS"/>
    <x v="0"/>
    <m/>
    <x v="0"/>
    <x v="0"/>
    <m/>
    <n v="224901"/>
    <x v="74"/>
    <m/>
    <n v="2249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49_x0009_SAN ANDRÉS"/>
    <x v="0"/>
    <m/>
    <x v="0"/>
    <x v="0"/>
    <m/>
    <n v="224901"/>
    <x v="74"/>
    <m/>
    <n v="2249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49_x0009_SAN ANDRÉS"/>
    <x v="0"/>
    <m/>
    <x v="0"/>
    <x v="0"/>
    <m/>
    <n v="224901"/>
    <x v="74"/>
    <m/>
    <n v="2249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50_x0009_AMAZONAS"/>
    <x v="0"/>
    <m/>
    <x v="0"/>
    <x v="0"/>
    <m/>
    <n v="225001"/>
    <x v="74"/>
    <m/>
    <n v="2250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50_x0009_AMAZONAS"/>
    <x v="0"/>
    <m/>
    <x v="0"/>
    <x v="0"/>
    <m/>
    <n v="225001"/>
    <x v="74"/>
    <m/>
    <n v="2250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50_x0009_AMAZONAS"/>
    <x v="0"/>
    <m/>
    <x v="0"/>
    <x v="0"/>
    <m/>
    <n v="225001"/>
    <x v="74"/>
    <m/>
    <n v="2250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50_x0009_AMAZONAS"/>
    <x v="0"/>
    <m/>
    <x v="0"/>
    <x v="0"/>
    <m/>
    <n v="225001"/>
    <x v="74"/>
    <m/>
    <n v="2250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50_x0009_AMAZONAS"/>
    <x v="0"/>
    <m/>
    <x v="0"/>
    <x v="0"/>
    <m/>
    <n v="225001"/>
    <x v="74"/>
    <m/>
    <n v="22500104"/>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50_x0009_AMAZONAS"/>
    <x v="0"/>
    <m/>
    <x v="0"/>
    <x v="0"/>
    <m/>
    <n v="225001"/>
    <x v="74"/>
    <m/>
    <n v="2250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51_x0009_GUAINÍA"/>
    <x v="0"/>
    <m/>
    <x v="0"/>
    <x v="0"/>
    <m/>
    <n v="225101"/>
    <x v="74"/>
    <m/>
    <n v="2251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51_x0009_GUAINÍA"/>
    <x v="0"/>
    <m/>
    <x v="0"/>
    <x v="0"/>
    <m/>
    <n v="225101"/>
    <x v="74"/>
    <m/>
    <n v="2251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51_x0009_GUAINÍA"/>
    <x v="0"/>
    <m/>
    <x v="0"/>
    <x v="0"/>
    <m/>
    <n v="225101"/>
    <x v="74"/>
    <m/>
    <n v="2251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51_x0009_GUAINÍA"/>
    <x v="0"/>
    <m/>
    <x v="0"/>
    <x v="0"/>
    <m/>
    <n v="225101"/>
    <x v="74"/>
    <m/>
    <n v="2251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51_x0009_GUAINÍA"/>
    <x v="0"/>
    <m/>
    <x v="0"/>
    <x v="0"/>
    <m/>
    <n v="225101"/>
    <x v="74"/>
    <m/>
    <n v="2251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51_x0009_GUAINÍA"/>
    <x v="0"/>
    <m/>
    <x v="0"/>
    <x v="0"/>
    <m/>
    <n v="225101"/>
    <x v="74"/>
    <m/>
    <n v="2251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52_x0009_GUAVIARE"/>
    <x v="0"/>
    <m/>
    <x v="0"/>
    <x v="0"/>
    <m/>
    <n v="225201"/>
    <x v="74"/>
    <m/>
    <n v="2252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52_x0009_GUAVIARE"/>
    <x v="0"/>
    <m/>
    <x v="0"/>
    <x v="0"/>
    <m/>
    <n v="225201"/>
    <x v="74"/>
    <m/>
    <n v="2252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52_x0009_GUAVIARE"/>
    <x v="0"/>
    <m/>
    <x v="0"/>
    <x v="0"/>
    <m/>
    <n v="225201"/>
    <x v="74"/>
    <m/>
    <n v="2252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52_x0009_GUAVIARE"/>
    <x v="0"/>
    <m/>
    <x v="0"/>
    <x v="0"/>
    <m/>
    <n v="225201"/>
    <x v="74"/>
    <m/>
    <n v="2252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52_x0009_GUAVIARE"/>
    <x v="0"/>
    <m/>
    <x v="0"/>
    <x v="0"/>
    <m/>
    <n v="225201"/>
    <x v="74"/>
    <m/>
    <n v="2252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52_x0009_GUAVIARE"/>
    <x v="0"/>
    <m/>
    <x v="0"/>
    <x v="0"/>
    <m/>
    <n v="225201"/>
    <x v="74"/>
    <m/>
    <n v="2252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53_x0009_VAUPÉS"/>
    <x v="0"/>
    <m/>
    <x v="0"/>
    <x v="0"/>
    <m/>
    <n v="225301"/>
    <x v="74"/>
    <m/>
    <n v="2253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53_x0009_VAUPÉS"/>
    <x v="0"/>
    <m/>
    <x v="0"/>
    <x v="0"/>
    <m/>
    <n v="225301"/>
    <x v="74"/>
    <m/>
    <n v="2253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53_x0009_VAUPÉS"/>
    <x v="0"/>
    <m/>
    <x v="0"/>
    <x v="0"/>
    <m/>
    <n v="225301"/>
    <x v="74"/>
    <m/>
    <n v="2253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53_x0009_VAUPÉS"/>
    <x v="0"/>
    <m/>
    <x v="0"/>
    <x v="0"/>
    <m/>
    <n v="225301"/>
    <x v="74"/>
    <m/>
    <n v="2253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53_x0009_VAUPÉS"/>
    <x v="0"/>
    <m/>
    <x v="0"/>
    <x v="0"/>
    <m/>
    <n v="225301"/>
    <x v="74"/>
    <m/>
    <n v="2253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53_x0009_VAUPÉS"/>
    <x v="0"/>
    <m/>
    <x v="0"/>
    <x v="0"/>
    <m/>
    <n v="225301"/>
    <x v="74"/>
    <m/>
    <n v="2253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r>
    <x v="5"/>
    <s v="54_x0009_VICHADA"/>
    <x v="0"/>
    <m/>
    <x v="0"/>
    <x v="0"/>
    <m/>
    <n v="225401"/>
    <x v="74"/>
    <m/>
    <n v="22540101"/>
    <s v="Prestar asistencia técnica a las entidades territoriales y otras sobre politicas, planes, estrategias, programas, proyectos y convenios de la Entidad, en el marco de la difusión de gestión del conocimiento."/>
    <n v="20"/>
    <n v="4"/>
    <s v="Numérica"/>
    <d v="2022-01-01T00:00:00"/>
    <d v="2022-12-31T00:00:00"/>
    <n v="1"/>
    <n v="2"/>
    <n v="3"/>
    <n v="4"/>
    <s v="Actas de reuniones_x000a_Informe de asistencia técnica."/>
    <s v="I trim: 1 Informe de asistencia técnica_x000a_II trim: 1 Informe de asistencia técnica_x000a_III trim 1 Informe de asistencia técnica_x000a_IV trim: 1 Informe de asistencia técnica"/>
    <m/>
    <m/>
    <m/>
  </r>
  <r>
    <x v="5"/>
    <s v="54_x0009_VICHADA"/>
    <x v="0"/>
    <m/>
    <x v="0"/>
    <x v="0"/>
    <m/>
    <n v="225401"/>
    <x v="74"/>
    <m/>
    <n v="22540102"/>
    <s v="Realizar la supervisión de los convenios interadministrativos de los programas Familias en Acción, Jóvenes en Acción y los demás que le sean asignados."/>
    <n v="20"/>
    <n v="1"/>
    <s v="Numérica"/>
    <d v="2022-10-01T00:00:00"/>
    <d v="2022-12-31T00:00:00"/>
    <m/>
    <m/>
    <m/>
    <n v="1"/>
    <s v="Informe de supervisión de convenios firmados"/>
    <s v="IV Trim: 1 informe de supervisión de convenios firmados"/>
    <m/>
    <m/>
    <m/>
  </r>
  <r>
    <x v="5"/>
    <s v="54_x0009_VICHADA"/>
    <x v="0"/>
    <m/>
    <x v="0"/>
    <x v="0"/>
    <m/>
    <n v="225401"/>
    <x v="74"/>
    <m/>
    <n v="22540103"/>
    <s v="Participar en los espacios que involucren a la Entidad, bajo los lineamientos institucionales, (incluye temas de los municipios PDET)."/>
    <n v="20"/>
    <n v="4"/>
    <s v="Numérica"/>
    <d v="2022-01-01T00:00:00"/>
    <d v="2022-12-31T00:00:00"/>
    <n v="1"/>
    <n v="2"/>
    <n v="3"/>
    <n v="4"/>
    <s v="Informe de espacios de participación (incluye gestión de oferta complementaria)."/>
    <s v="Para el I trim: 1 Informe de espacios de participación_x000a_Para el II trim: 1 Informe de espacios de participación_x000a_Para el III trim 1 Informe de espacios de participación_x000a_Para el  IV trim: 1 Informe de espacios de participación"/>
    <m/>
    <m/>
    <m/>
  </r>
  <r>
    <x v="5"/>
    <s v="54_x0009_VICHADA"/>
    <x v="0"/>
    <m/>
    <x v="0"/>
    <x v="0"/>
    <m/>
    <n v="225401"/>
    <x v="74"/>
    <m/>
    <n v="22540104"/>
    <s v="Desarrollar las mesas sectoriales territoriales, de acuerdo con lo establecido en la resolución 1359 de 2020 para la articulación de las Entidades del Sector de la Inclusión Social en el territorio."/>
    <n v="20"/>
    <n v="6"/>
    <s v="Numérica"/>
    <d v="2022-01-01T00:00:00"/>
    <d v="2022-12-31T00:00:00"/>
    <n v="1"/>
    <n v="3"/>
    <n v="4"/>
    <n v="6"/>
    <s v="Acta con información resultado de la mesa sectorial"/>
    <s v="Para el I trim: 1 Actas de Mesa Sectorial_x000a_Para el II trim: 2 Actas de Mesa Sectorial_x000a_Para el III trim 1 Actas de Mesa Sectorial_x000a_Para el  IV trim: 2 Actas de Mesa Sectorial"/>
    <m/>
    <m/>
    <m/>
  </r>
  <r>
    <x v="5"/>
    <s v="54_x0009_VICHADA"/>
    <x v="0"/>
    <m/>
    <x v="0"/>
    <x v="0"/>
    <m/>
    <n v="225401"/>
    <x v="74"/>
    <m/>
    <n v="22540105"/>
    <s v="Participar en el desarrollo de los programas misionales en coordinación con los Directores Técnicos y sus equipos, de acuerdo con los lineamientos establecidos por la Entidad."/>
    <n v="10"/>
    <n v="12"/>
    <s v="Numérica"/>
    <d v="2022-01-01T00:00:00"/>
    <d v="2022-12-31T00:00:00"/>
    <n v="3"/>
    <n v="6"/>
    <n v="9"/>
    <n v="12"/>
    <s v="Actas de reunión en donde se evidencia que se realizó seguimiento a los programas misionales."/>
    <s v="Para el I trim: 3 Actas de Comité Regional_x000a_Para el II trim: 3 Actas de Comité Regional_x000a_Para el III trim 3 Actas de Comité Regional_x000a_Para el  IV trim: 3 Actas de Comité Regional"/>
    <m/>
    <m/>
    <m/>
  </r>
  <r>
    <x v="5"/>
    <s v="54_x0009_VICHADA"/>
    <x v="0"/>
    <m/>
    <x v="0"/>
    <x v="0"/>
    <m/>
    <n v="225401"/>
    <x v="74"/>
    <m/>
    <n v="22540106"/>
    <s v="Gestionar el diligenciamiento de la herramienta de los diagnósticos territoriales en el marco del componente de lectura territorial, de acuerdo a los lineamientos de la entidad."/>
    <n v="10"/>
    <n v="100"/>
    <s v="Porcentual"/>
    <d v="2022-01-01T00:00:00"/>
    <d v="2022-12-31T00:00:00"/>
    <n v="25"/>
    <n v="50"/>
    <n v="75"/>
    <n v="100"/>
    <s v="Acta de reunión  y/o soportes de gestión con el Ente Territorial para el diligenciamiento de la herramienta. En caso de  no requerir diligenciamiento de herramienta de diágnostico para el periodo de corte, correo de la dirección regional informando esto. "/>
    <s v="Actas y/o soportes de acuerdo con las solicitudes realizadas desde el nivel nacional. (Solicitudes recibidas/solicitudes tramitadas)"/>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C429630-53D2-4BF5-B489-BA12AA1E479E}" name="TablaDinámica1" cacheId="1"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rowHeaderCaption="OBJETIVOS Y ESTRATEGIAS">
  <location ref="A3:B14" firstHeaderRow="1" firstDataRow="1" firstDataCol="1"/>
  <pivotFields count="26">
    <pivotField showAll="0"/>
    <pivotField showAll="0"/>
    <pivotField axis="axisRow" showAll="0">
      <items count="4">
        <item x="0"/>
        <item x="1"/>
        <item x="2"/>
        <item t="default"/>
      </items>
    </pivotField>
    <pivotField showAll="0"/>
    <pivotField showAll="0"/>
    <pivotField axis="axisRow" showAll="0">
      <items count="8">
        <item x="2"/>
        <item x="4"/>
        <item x="6"/>
        <item x="1"/>
        <item x="5"/>
        <item x="3"/>
        <item x="0"/>
        <item t="default"/>
      </items>
    </pivotField>
    <pivotField showAll="0"/>
    <pivotField showAll="0"/>
    <pivotField showAll="0"/>
    <pivotField showAll="0"/>
    <pivotField showAll="0"/>
    <pivotField dataField="1" showAll="0"/>
    <pivotField showAll="0"/>
    <pivotField showAll="0"/>
    <pivotField showAll="0"/>
    <pivotField numFmtId="164" showAll="0"/>
    <pivotField numFmtId="164" showAll="0"/>
    <pivotField showAll="0"/>
    <pivotField showAll="0"/>
    <pivotField showAll="0"/>
    <pivotField showAll="0"/>
    <pivotField showAll="0"/>
    <pivotField showAll="0"/>
    <pivotField showAll="0"/>
    <pivotField showAll="0"/>
    <pivotField showAll="0"/>
  </pivotFields>
  <rowFields count="2">
    <field x="2"/>
    <field x="5"/>
  </rowFields>
  <rowItems count="11">
    <i>
      <x/>
    </i>
    <i r="1">
      <x/>
    </i>
    <i r="1">
      <x v="1"/>
    </i>
    <i r="1">
      <x v="5"/>
    </i>
    <i r="1">
      <x v="6"/>
    </i>
    <i>
      <x v="1"/>
    </i>
    <i r="1">
      <x v="2"/>
    </i>
    <i r="1">
      <x v="3"/>
    </i>
    <i>
      <x v="2"/>
    </i>
    <i r="1">
      <x v="4"/>
    </i>
    <i t="grand">
      <x/>
    </i>
  </rowItems>
  <colItems count="1">
    <i/>
  </colItems>
  <dataFields count="1">
    <dataField name="Cuenta de ACTIVIDADES" fld="11" subtotal="count" baseField="0" baseItem="0"/>
  </dataFields>
  <formats count="7">
    <format dxfId="6">
      <pivotArea type="all" dataOnly="0" outline="0" fieldPosition="0"/>
    </format>
    <format dxfId="5">
      <pivotArea field="2" type="button" dataOnly="0" labelOnly="1" outline="0" axis="axisRow" fieldPosition="0"/>
    </format>
    <format dxfId="4">
      <pivotArea dataOnly="0" labelOnly="1" fieldPosition="0">
        <references count="1">
          <reference field="2" count="0"/>
        </references>
      </pivotArea>
    </format>
    <format dxfId="3">
      <pivotArea dataOnly="0" labelOnly="1" grandRow="1" outline="0" fieldPosition="0"/>
    </format>
    <format dxfId="2">
      <pivotArea dataOnly="0" labelOnly="1" fieldPosition="0">
        <references count="2">
          <reference field="2" count="1" selected="0">
            <x v="0"/>
          </reference>
          <reference field="5" count="4">
            <x v="0"/>
            <x v="1"/>
            <x v="5"/>
            <x v="6"/>
          </reference>
        </references>
      </pivotArea>
    </format>
    <format dxfId="1">
      <pivotArea dataOnly="0" labelOnly="1" fieldPosition="0">
        <references count="2">
          <reference field="2" count="1" selected="0">
            <x v="1"/>
          </reference>
          <reference field="5" count="2">
            <x v="2"/>
            <x v="3"/>
          </reference>
        </references>
      </pivotArea>
    </format>
    <format dxfId="0">
      <pivotArea dataOnly="0" labelOnly="1" fieldPosition="0">
        <references count="2">
          <reference field="2" count="1" selected="0">
            <x v="2"/>
          </reference>
          <reference field="5"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9676195-BF5C-4236-9875-FCBC4B926BD3}" name="TablaDinámica4"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12:B18" firstHeaderRow="1" firstDataRow="1" firstDataCol="1"/>
  <pivotFields count="1">
    <pivotField axis="axisRow" showAll="0">
      <items count="14">
        <item x="2"/>
        <item x="1"/>
        <item x="3"/>
        <item m="1" x="11"/>
        <item m="1" x="9"/>
        <item m="1" x="12"/>
        <item m="1" x="8"/>
        <item m="1" x="7"/>
        <item m="1" x="5"/>
        <item x="4"/>
        <item m="1" x="10"/>
        <item m="1" x="6"/>
        <item x="0"/>
        <item t="default"/>
      </items>
    </pivotField>
  </pivotFields>
  <rowFields count="1">
    <field x="0"/>
  </rowFields>
  <rowItems count="6">
    <i>
      <x/>
    </i>
    <i>
      <x v="1"/>
    </i>
    <i>
      <x v="2"/>
    </i>
    <i>
      <x v="9"/>
    </i>
    <i>
      <x v="1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46094-D96C-45BA-9A25-CF7735A2FD49}">
  <sheetPr filterMode="1"/>
  <dimension ref="A1:Y485"/>
  <sheetViews>
    <sheetView tabSelected="1" topLeftCell="Q129" zoomScale="110" zoomScaleNormal="110" workbookViewId="0">
      <selection activeCell="A113" sqref="A113:X463"/>
    </sheetView>
  </sheetViews>
  <sheetFormatPr baseColWidth="10" defaultRowHeight="15" x14ac:dyDescent="0.25"/>
  <cols>
    <col min="1" max="1" width="23.7109375" style="2" customWidth="1"/>
    <col min="2" max="2" width="26" style="2" customWidth="1"/>
    <col min="3" max="3" width="49.140625" style="62" customWidth="1"/>
    <col min="4" max="4" width="13.85546875" style="6" customWidth="1"/>
    <col min="5" max="5" width="17.28515625" style="6" customWidth="1"/>
    <col min="6" max="6" width="51.5703125" style="62" customWidth="1"/>
    <col min="7" max="7" width="20.85546875" style="6" hidden="1" customWidth="1"/>
    <col min="8" max="8" width="12.85546875" style="2" customWidth="1"/>
    <col min="9" max="9" width="66.7109375" style="6" customWidth="1"/>
    <col min="10" max="10" width="21.140625" style="54" customWidth="1"/>
    <col min="11" max="11" width="11.42578125" style="2" customWidth="1"/>
    <col min="12" max="12" width="59.85546875" style="6" customWidth="1"/>
    <col min="13" max="13" width="13.140625" style="2" customWidth="1"/>
    <col min="14" max="14" width="13.42578125" style="7" customWidth="1"/>
    <col min="15" max="15" width="11.42578125" style="2" customWidth="1"/>
    <col min="16" max="16" width="12" style="8" customWidth="1"/>
    <col min="17" max="17" width="12.7109375" style="8" customWidth="1"/>
    <col min="18" max="20" width="11.42578125" style="1" customWidth="1"/>
    <col min="21" max="21" width="13.85546875" style="7" customWidth="1"/>
    <col min="22" max="22" width="48.28515625" style="6" customWidth="1"/>
    <col min="23" max="23" width="52" style="6" customWidth="1"/>
    <col min="24" max="24" width="34" style="2" customWidth="1"/>
    <col min="25" max="25" width="26.28515625" style="2" customWidth="1"/>
    <col min="26" max="16384" width="11.42578125" style="2"/>
  </cols>
  <sheetData>
    <row r="1" spans="1:25" s="49" customFormat="1" ht="45" x14ac:dyDescent="0.25">
      <c r="A1" s="16" t="s">
        <v>0</v>
      </c>
      <c r="B1" s="16" t="s">
        <v>1</v>
      </c>
      <c r="C1" s="58" t="s">
        <v>2</v>
      </c>
      <c r="D1" s="17" t="s">
        <v>926</v>
      </c>
      <c r="E1" s="17" t="s">
        <v>927</v>
      </c>
      <c r="F1" s="58" t="s">
        <v>3</v>
      </c>
      <c r="G1" s="17" t="s">
        <v>925</v>
      </c>
      <c r="H1" s="16" t="s">
        <v>4</v>
      </c>
      <c r="I1" s="17" t="s">
        <v>5</v>
      </c>
      <c r="J1" s="53" t="s">
        <v>6</v>
      </c>
      <c r="K1" s="16" t="s">
        <v>7</v>
      </c>
      <c r="L1" s="17" t="s">
        <v>8</v>
      </c>
      <c r="M1" s="16" t="s">
        <v>9</v>
      </c>
      <c r="N1" s="18" t="s">
        <v>10</v>
      </c>
      <c r="O1" s="16" t="s">
        <v>11</v>
      </c>
      <c r="P1" s="19" t="s">
        <v>12</v>
      </c>
      <c r="Q1" s="19" t="s">
        <v>13</v>
      </c>
      <c r="R1" s="20" t="s">
        <v>14</v>
      </c>
      <c r="S1" s="20" t="s">
        <v>15</v>
      </c>
      <c r="T1" s="20" t="s">
        <v>16</v>
      </c>
      <c r="U1" s="18" t="s">
        <v>17</v>
      </c>
      <c r="V1" s="17" t="s">
        <v>18</v>
      </c>
      <c r="W1" s="17" t="s">
        <v>19</v>
      </c>
      <c r="X1" s="16" t="s">
        <v>20</v>
      </c>
      <c r="Y1" s="16" t="s">
        <v>21</v>
      </c>
    </row>
    <row r="2" spans="1:25" ht="42.75" hidden="1" customHeight="1" x14ac:dyDescent="0.25">
      <c r="A2" s="43" t="s">
        <v>267</v>
      </c>
      <c r="B2" s="43" t="s">
        <v>268</v>
      </c>
      <c r="C2" s="64" t="s">
        <v>23</v>
      </c>
      <c r="D2" s="44"/>
      <c r="E2" s="44" t="s">
        <v>274</v>
      </c>
      <c r="F2" s="59" t="s">
        <v>269</v>
      </c>
      <c r="G2" s="78">
        <v>3.0200000000000001E-2</v>
      </c>
      <c r="H2" s="45">
        <v>220301</v>
      </c>
      <c r="I2" s="41" t="s">
        <v>270</v>
      </c>
      <c r="J2" s="52">
        <v>0.25</v>
      </c>
      <c r="K2" s="45">
        <v>22030101</v>
      </c>
      <c r="L2" s="41" t="s">
        <v>271</v>
      </c>
      <c r="M2" s="45">
        <v>100</v>
      </c>
      <c r="N2" s="46">
        <v>314870</v>
      </c>
      <c r="O2" s="45" t="s">
        <v>26</v>
      </c>
      <c r="P2" s="47">
        <v>44743</v>
      </c>
      <c r="Q2" s="47">
        <v>44926</v>
      </c>
      <c r="R2" s="48"/>
      <c r="S2" s="48"/>
      <c r="T2" s="46">
        <v>100000</v>
      </c>
      <c r="U2" s="46">
        <v>314870</v>
      </c>
      <c r="V2" s="41" t="s">
        <v>272</v>
      </c>
      <c r="W2" s="41" t="s">
        <v>273</v>
      </c>
      <c r="X2" s="45" t="s">
        <v>274</v>
      </c>
      <c r="Y2" s="11" t="s">
        <v>275</v>
      </c>
    </row>
    <row r="3" spans="1:25" ht="43.5" hidden="1" customHeight="1" x14ac:dyDescent="0.25">
      <c r="A3" s="43" t="s">
        <v>267</v>
      </c>
      <c r="B3" s="33" t="s">
        <v>268</v>
      </c>
      <c r="C3" s="61" t="s">
        <v>23</v>
      </c>
      <c r="D3" s="34"/>
      <c r="E3" s="34" t="s">
        <v>274</v>
      </c>
      <c r="F3" s="60" t="s">
        <v>269</v>
      </c>
      <c r="G3" s="82"/>
      <c r="H3" s="11">
        <v>220302</v>
      </c>
      <c r="I3" s="12" t="s">
        <v>276</v>
      </c>
      <c r="J3" s="73">
        <v>0.25</v>
      </c>
      <c r="K3" s="11">
        <v>22030201</v>
      </c>
      <c r="L3" s="12" t="s">
        <v>277</v>
      </c>
      <c r="M3" s="11">
        <v>20</v>
      </c>
      <c r="N3" s="13">
        <v>100</v>
      </c>
      <c r="O3" s="11" t="s">
        <v>30</v>
      </c>
      <c r="P3" s="14">
        <v>44743</v>
      </c>
      <c r="Q3" s="14">
        <v>44834</v>
      </c>
      <c r="R3" s="15"/>
      <c r="S3" s="15"/>
      <c r="T3" s="15">
        <v>100</v>
      </c>
      <c r="U3" s="13"/>
      <c r="V3" s="12" t="s">
        <v>278</v>
      </c>
      <c r="W3" s="12" t="s">
        <v>279</v>
      </c>
      <c r="X3" s="11" t="s">
        <v>274</v>
      </c>
      <c r="Y3" s="11" t="s">
        <v>275</v>
      </c>
    </row>
    <row r="4" spans="1:25" ht="36.75" hidden="1" customHeight="1" x14ac:dyDescent="0.25">
      <c r="A4" s="43" t="s">
        <v>267</v>
      </c>
      <c r="B4" s="33" t="s">
        <v>268</v>
      </c>
      <c r="C4" s="61" t="s">
        <v>23</v>
      </c>
      <c r="D4" s="34"/>
      <c r="E4" s="34" t="s">
        <v>274</v>
      </c>
      <c r="F4" s="60" t="s">
        <v>269</v>
      </c>
      <c r="G4" s="82"/>
      <c r="H4" s="11">
        <v>220302</v>
      </c>
      <c r="I4" s="12" t="s">
        <v>276</v>
      </c>
      <c r="J4" s="79"/>
      <c r="K4" s="11">
        <v>22030202</v>
      </c>
      <c r="L4" s="12" t="s">
        <v>280</v>
      </c>
      <c r="M4" s="11">
        <v>20</v>
      </c>
      <c r="N4" s="13">
        <v>100</v>
      </c>
      <c r="O4" s="11" t="s">
        <v>30</v>
      </c>
      <c r="P4" s="14">
        <v>44743</v>
      </c>
      <c r="Q4" s="14">
        <v>44834</v>
      </c>
      <c r="R4" s="15"/>
      <c r="S4" s="15"/>
      <c r="T4" s="15">
        <v>100</v>
      </c>
      <c r="U4" s="13"/>
      <c r="V4" s="12" t="s">
        <v>281</v>
      </c>
      <c r="W4" s="12" t="s">
        <v>279</v>
      </c>
      <c r="X4" s="11" t="s">
        <v>274</v>
      </c>
      <c r="Y4" s="11" t="s">
        <v>275</v>
      </c>
    </row>
    <row r="5" spans="1:25" ht="36.75" hidden="1" customHeight="1" x14ac:dyDescent="0.25">
      <c r="A5" s="43" t="s">
        <v>267</v>
      </c>
      <c r="B5" s="33" t="s">
        <v>268</v>
      </c>
      <c r="C5" s="61" t="s">
        <v>23</v>
      </c>
      <c r="D5" s="34"/>
      <c r="E5" s="34" t="s">
        <v>274</v>
      </c>
      <c r="F5" s="60" t="s">
        <v>269</v>
      </c>
      <c r="G5" s="82"/>
      <c r="H5" s="11">
        <v>220302</v>
      </c>
      <c r="I5" s="12" t="s">
        <v>276</v>
      </c>
      <c r="J5" s="79"/>
      <c r="K5" s="11">
        <v>22030203</v>
      </c>
      <c r="L5" s="12" t="s">
        <v>282</v>
      </c>
      <c r="M5" s="11">
        <v>20</v>
      </c>
      <c r="N5" s="13">
        <v>100</v>
      </c>
      <c r="O5" s="11" t="s">
        <v>30</v>
      </c>
      <c r="P5" s="14">
        <v>44562</v>
      </c>
      <c r="Q5" s="14">
        <v>44651</v>
      </c>
      <c r="R5" s="15">
        <v>100</v>
      </c>
      <c r="S5" s="15"/>
      <c r="T5" s="15"/>
      <c r="U5" s="13"/>
      <c r="V5" s="12" t="s">
        <v>283</v>
      </c>
      <c r="W5" s="12" t="s">
        <v>284</v>
      </c>
      <c r="X5" s="11" t="s">
        <v>274</v>
      </c>
      <c r="Y5" s="11" t="s">
        <v>275</v>
      </c>
    </row>
    <row r="6" spans="1:25" ht="36.75" hidden="1" customHeight="1" x14ac:dyDescent="0.25">
      <c r="A6" s="43" t="s">
        <v>267</v>
      </c>
      <c r="B6" s="33" t="s">
        <v>268</v>
      </c>
      <c r="C6" s="61" t="s">
        <v>23</v>
      </c>
      <c r="D6" s="34"/>
      <c r="E6" s="34" t="s">
        <v>274</v>
      </c>
      <c r="F6" s="60" t="s">
        <v>269</v>
      </c>
      <c r="G6" s="82"/>
      <c r="H6" s="11">
        <v>220302</v>
      </c>
      <c r="I6" s="12" t="s">
        <v>276</v>
      </c>
      <c r="J6" s="79"/>
      <c r="K6" s="11">
        <v>22030204</v>
      </c>
      <c r="L6" s="12" t="s">
        <v>285</v>
      </c>
      <c r="M6" s="11">
        <v>20</v>
      </c>
      <c r="N6" s="13">
        <v>100</v>
      </c>
      <c r="O6" s="11" t="s">
        <v>30</v>
      </c>
      <c r="P6" s="14">
        <v>44562</v>
      </c>
      <c r="Q6" s="14">
        <v>44651</v>
      </c>
      <c r="R6" s="15">
        <v>100</v>
      </c>
      <c r="S6" s="15"/>
      <c r="T6" s="15"/>
      <c r="U6" s="13"/>
      <c r="V6" s="12" t="s">
        <v>286</v>
      </c>
      <c r="W6" s="12" t="s">
        <v>287</v>
      </c>
      <c r="X6" s="11" t="s">
        <v>274</v>
      </c>
      <c r="Y6" s="11" t="s">
        <v>275</v>
      </c>
    </row>
    <row r="7" spans="1:25" ht="36.75" hidden="1" customHeight="1" x14ac:dyDescent="0.25">
      <c r="A7" s="43" t="s">
        <v>267</v>
      </c>
      <c r="B7" s="33" t="s">
        <v>268</v>
      </c>
      <c r="C7" s="61" t="s">
        <v>23</v>
      </c>
      <c r="D7" s="34"/>
      <c r="E7" s="34" t="s">
        <v>274</v>
      </c>
      <c r="F7" s="60" t="s">
        <v>269</v>
      </c>
      <c r="G7" s="82"/>
      <c r="H7" s="11">
        <v>220302</v>
      </c>
      <c r="I7" s="12" t="s">
        <v>276</v>
      </c>
      <c r="J7" s="80"/>
      <c r="K7" s="11">
        <v>22030205</v>
      </c>
      <c r="L7" s="12" t="s">
        <v>288</v>
      </c>
      <c r="M7" s="11">
        <v>20</v>
      </c>
      <c r="N7" s="13">
        <v>100</v>
      </c>
      <c r="O7" s="11" t="s">
        <v>30</v>
      </c>
      <c r="P7" s="14">
        <v>44835</v>
      </c>
      <c r="Q7" s="14">
        <v>44925</v>
      </c>
      <c r="R7" s="15"/>
      <c r="S7" s="15"/>
      <c r="T7" s="15"/>
      <c r="U7" s="13">
        <v>100</v>
      </c>
      <c r="V7" s="12" t="s">
        <v>278</v>
      </c>
      <c r="W7" s="12" t="s">
        <v>289</v>
      </c>
      <c r="X7" s="11" t="s">
        <v>274</v>
      </c>
      <c r="Y7" s="11" t="s">
        <v>275</v>
      </c>
    </row>
    <row r="8" spans="1:25" ht="36.75" hidden="1" customHeight="1" x14ac:dyDescent="0.25">
      <c r="A8" s="43" t="s">
        <v>267</v>
      </c>
      <c r="B8" s="33" t="s">
        <v>268</v>
      </c>
      <c r="C8" s="61" t="s">
        <v>23</v>
      </c>
      <c r="D8" s="34"/>
      <c r="E8" s="34" t="s">
        <v>274</v>
      </c>
      <c r="F8" s="60" t="s">
        <v>269</v>
      </c>
      <c r="G8" s="82"/>
      <c r="H8" s="11">
        <v>220303</v>
      </c>
      <c r="I8" s="12" t="s">
        <v>290</v>
      </c>
      <c r="J8" s="73">
        <v>0.25</v>
      </c>
      <c r="K8" s="11">
        <v>22030301</v>
      </c>
      <c r="L8" s="12" t="s">
        <v>291</v>
      </c>
      <c r="M8" s="11">
        <v>80</v>
      </c>
      <c r="N8" s="13">
        <v>100</v>
      </c>
      <c r="O8" s="11" t="s">
        <v>30</v>
      </c>
      <c r="P8" s="14">
        <v>44562</v>
      </c>
      <c r="Q8" s="14">
        <v>44651</v>
      </c>
      <c r="R8" s="15">
        <v>100</v>
      </c>
      <c r="S8" s="15"/>
      <c r="T8" s="15"/>
      <c r="U8" s="13"/>
      <c r="V8" s="12" t="s">
        <v>292</v>
      </c>
      <c r="W8" s="12" t="s">
        <v>293</v>
      </c>
      <c r="X8" s="11" t="s">
        <v>274</v>
      </c>
      <c r="Y8" s="11" t="s">
        <v>275</v>
      </c>
    </row>
    <row r="9" spans="1:25" ht="36.75" hidden="1" customHeight="1" x14ac:dyDescent="0.25">
      <c r="A9" s="43" t="s">
        <v>267</v>
      </c>
      <c r="B9" s="33" t="s">
        <v>268</v>
      </c>
      <c r="C9" s="61" t="s">
        <v>23</v>
      </c>
      <c r="D9" s="34"/>
      <c r="E9" s="34" t="s">
        <v>274</v>
      </c>
      <c r="F9" s="60" t="s">
        <v>269</v>
      </c>
      <c r="G9" s="82"/>
      <c r="H9" s="11">
        <v>220303</v>
      </c>
      <c r="I9" s="12" t="s">
        <v>290</v>
      </c>
      <c r="J9" s="75"/>
      <c r="K9" s="11">
        <v>22030302</v>
      </c>
      <c r="L9" s="12" t="s">
        <v>294</v>
      </c>
      <c r="M9" s="11">
        <v>20</v>
      </c>
      <c r="N9" s="13">
        <v>100</v>
      </c>
      <c r="O9" s="11" t="s">
        <v>30</v>
      </c>
      <c r="P9" s="14">
        <v>44562</v>
      </c>
      <c r="Q9" s="14">
        <v>44651</v>
      </c>
      <c r="R9" s="15">
        <v>100</v>
      </c>
      <c r="S9" s="15"/>
      <c r="T9" s="15"/>
      <c r="U9" s="13"/>
      <c r="V9" s="12" t="s">
        <v>295</v>
      </c>
      <c r="W9" s="12" t="s">
        <v>296</v>
      </c>
      <c r="X9" s="11" t="s">
        <v>274</v>
      </c>
      <c r="Y9" s="11" t="s">
        <v>275</v>
      </c>
    </row>
    <row r="10" spans="1:25" ht="36.75" hidden="1" customHeight="1" x14ac:dyDescent="0.25">
      <c r="A10" s="43" t="s">
        <v>267</v>
      </c>
      <c r="B10" s="33" t="s">
        <v>520</v>
      </c>
      <c r="C10" s="61" t="s">
        <v>23</v>
      </c>
      <c r="D10" s="34"/>
      <c r="E10" s="34" t="s">
        <v>274</v>
      </c>
      <c r="F10" s="60" t="s">
        <v>269</v>
      </c>
      <c r="G10" s="82"/>
      <c r="H10" s="11">
        <v>220101</v>
      </c>
      <c r="I10" s="12" t="s">
        <v>521</v>
      </c>
      <c r="J10" s="73">
        <v>0.25</v>
      </c>
      <c r="K10" s="11">
        <v>22010101</v>
      </c>
      <c r="L10" s="12" t="s">
        <v>522</v>
      </c>
      <c r="M10" s="11">
        <v>30</v>
      </c>
      <c r="N10" s="13">
        <v>100</v>
      </c>
      <c r="O10" s="11" t="s">
        <v>30</v>
      </c>
      <c r="P10" s="14">
        <v>44652</v>
      </c>
      <c r="Q10" s="14">
        <v>44926</v>
      </c>
      <c r="R10" s="15"/>
      <c r="S10" s="15">
        <v>50</v>
      </c>
      <c r="T10" s="15"/>
      <c r="U10" s="13">
        <v>100</v>
      </c>
      <c r="V10" s="12" t="s">
        <v>523</v>
      </c>
      <c r="W10" s="12" t="s">
        <v>524</v>
      </c>
      <c r="X10" s="11" t="s">
        <v>274</v>
      </c>
      <c r="Y10" s="11" t="s">
        <v>525</v>
      </c>
    </row>
    <row r="11" spans="1:25" ht="36.75" hidden="1" customHeight="1" x14ac:dyDescent="0.25">
      <c r="A11" s="43" t="s">
        <v>267</v>
      </c>
      <c r="B11" s="33" t="s">
        <v>520</v>
      </c>
      <c r="C11" s="61" t="s">
        <v>23</v>
      </c>
      <c r="D11" s="34"/>
      <c r="E11" s="34" t="s">
        <v>274</v>
      </c>
      <c r="F11" s="60" t="s">
        <v>269</v>
      </c>
      <c r="G11" s="82"/>
      <c r="H11" s="11">
        <v>220101</v>
      </c>
      <c r="I11" s="12" t="s">
        <v>521</v>
      </c>
      <c r="J11" s="74"/>
      <c r="K11" s="11">
        <v>22010102</v>
      </c>
      <c r="L11" s="12" t="s">
        <v>526</v>
      </c>
      <c r="M11" s="11">
        <v>30</v>
      </c>
      <c r="N11" s="13">
        <v>1</v>
      </c>
      <c r="O11" s="11" t="s">
        <v>26</v>
      </c>
      <c r="P11" s="14">
        <v>44652</v>
      </c>
      <c r="Q11" s="14">
        <v>44742</v>
      </c>
      <c r="R11" s="15"/>
      <c r="S11" s="15">
        <v>1</v>
      </c>
      <c r="T11" s="15"/>
      <c r="U11" s="13"/>
      <c r="V11" s="12" t="s">
        <v>527</v>
      </c>
      <c r="W11" s="12" t="s">
        <v>528</v>
      </c>
      <c r="X11" s="11" t="s">
        <v>274</v>
      </c>
      <c r="Y11" s="11" t="s">
        <v>525</v>
      </c>
    </row>
    <row r="12" spans="1:25" ht="36.75" hidden="1" customHeight="1" x14ac:dyDescent="0.25">
      <c r="A12" s="43" t="s">
        <v>267</v>
      </c>
      <c r="B12" s="33" t="s">
        <v>520</v>
      </c>
      <c r="C12" s="61" t="s">
        <v>23</v>
      </c>
      <c r="D12" s="34"/>
      <c r="E12" s="34" t="s">
        <v>274</v>
      </c>
      <c r="F12" s="60" t="s">
        <v>269</v>
      </c>
      <c r="G12" s="82"/>
      <c r="H12" s="11">
        <v>220101</v>
      </c>
      <c r="I12" s="12" t="s">
        <v>521</v>
      </c>
      <c r="J12" s="74"/>
      <c r="K12" s="11">
        <v>22010103</v>
      </c>
      <c r="L12" s="12" t="s">
        <v>529</v>
      </c>
      <c r="M12" s="11">
        <v>20</v>
      </c>
      <c r="N12" s="13">
        <v>100</v>
      </c>
      <c r="O12" s="11" t="s">
        <v>30</v>
      </c>
      <c r="P12" s="14">
        <v>44652</v>
      </c>
      <c r="Q12" s="14">
        <v>44926</v>
      </c>
      <c r="R12" s="15"/>
      <c r="S12" s="15">
        <v>33</v>
      </c>
      <c r="T12" s="15">
        <v>66</v>
      </c>
      <c r="U12" s="13">
        <v>100</v>
      </c>
      <c r="V12" s="12" t="s">
        <v>530</v>
      </c>
      <c r="W12" s="12" t="s">
        <v>531</v>
      </c>
      <c r="X12" s="11" t="s">
        <v>274</v>
      </c>
      <c r="Y12" s="11" t="s">
        <v>525</v>
      </c>
    </row>
    <row r="13" spans="1:25" ht="36.75" hidden="1" customHeight="1" x14ac:dyDescent="0.25">
      <c r="A13" s="43" t="s">
        <v>267</v>
      </c>
      <c r="B13" s="33" t="s">
        <v>520</v>
      </c>
      <c r="C13" s="61" t="s">
        <v>23</v>
      </c>
      <c r="D13" s="34"/>
      <c r="E13" s="34" t="s">
        <v>274</v>
      </c>
      <c r="F13" s="60" t="s">
        <v>269</v>
      </c>
      <c r="G13" s="81"/>
      <c r="H13" s="11">
        <v>220101</v>
      </c>
      <c r="I13" s="12" t="s">
        <v>521</v>
      </c>
      <c r="J13" s="75"/>
      <c r="K13" s="11">
        <v>22010104</v>
      </c>
      <c r="L13" s="12" t="s">
        <v>532</v>
      </c>
      <c r="M13" s="11">
        <v>20</v>
      </c>
      <c r="N13" s="13">
        <v>1</v>
      </c>
      <c r="O13" s="11" t="s">
        <v>26</v>
      </c>
      <c r="P13" s="14">
        <v>44652</v>
      </c>
      <c r="Q13" s="14">
        <v>44742</v>
      </c>
      <c r="R13" s="15"/>
      <c r="S13" s="15">
        <v>1</v>
      </c>
      <c r="T13" s="15"/>
      <c r="U13" s="13"/>
      <c r="V13" s="12" t="s">
        <v>533</v>
      </c>
      <c r="W13" s="12" t="s">
        <v>534</v>
      </c>
      <c r="X13" s="11" t="s">
        <v>274</v>
      </c>
      <c r="Y13" s="11" t="s">
        <v>525</v>
      </c>
    </row>
    <row r="14" spans="1:25" ht="36.75" hidden="1" customHeight="1" x14ac:dyDescent="0.25">
      <c r="A14" s="33" t="s">
        <v>128</v>
      </c>
      <c r="B14" s="33" t="s">
        <v>382</v>
      </c>
      <c r="C14" s="61" t="s">
        <v>23</v>
      </c>
      <c r="D14" s="34"/>
      <c r="E14" s="34" t="s">
        <v>274</v>
      </c>
      <c r="F14" s="60" t="s">
        <v>916</v>
      </c>
      <c r="G14" s="83">
        <v>4.53E-2</v>
      </c>
      <c r="H14" s="11">
        <v>220601</v>
      </c>
      <c r="I14" s="12" t="s">
        <v>348</v>
      </c>
      <c r="J14" s="78">
        <v>0.1424</v>
      </c>
      <c r="K14" s="11">
        <v>22060101</v>
      </c>
      <c r="L14" s="12" t="s">
        <v>349</v>
      </c>
      <c r="M14" s="11">
        <v>20</v>
      </c>
      <c r="N14" s="13">
        <v>100</v>
      </c>
      <c r="O14" s="11" t="s">
        <v>30</v>
      </c>
      <c r="P14" s="14">
        <v>44652</v>
      </c>
      <c r="Q14" s="14">
        <v>44910</v>
      </c>
      <c r="R14" s="15"/>
      <c r="S14" s="15">
        <v>50</v>
      </c>
      <c r="T14" s="15">
        <v>75</v>
      </c>
      <c r="U14" s="13">
        <v>100</v>
      </c>
      <c r="V14" s="12" t="s">
        <v>350</v>
      </c>
      <c r="W14" s="12" t="s">
        <v>351</v>
      </c>
      <c r="X14" s="11" t="s">
        <v>838</v>
      </c>
      <c r="Y14" s="33" t="s">
        <v>839</v>
      </c>
    </row>
    <row r="15" spans="1:25" ht="36.75" hidden="1" customHeight="1" x14ac:dyDescent="0.25">
      <c r="A15" s="43" t="s">
        <v>267</v>
      </c>
      <c r="B15" s="33" t="s">
        <v>382</v>
      </c>
      <c r="C15" s="61" t="s">
        <v>23</v>
      </c>
      <c r="D15" s="34"/>
      <c r="E15" s="34" t="s">
        <v>274</v>
      </c>
      <c r="F15" s="60" t="s">
        <v>916</v>
      </c>
      <c r="G15" s="76"/>
      <c r="H15" s="11">
        <v>220601</v>
      </c>
      <c r="I15" s="12" t="s">
        <v>348</v>
      </c>
      <c r="J15" s="74"/>
      <c r="K15" s="11">
        <v>22060102</v>
      </c>
      <c r="L15" s="12" t="s">
        <v>352</v>
      </c>
      <c r="M15" s="11">
        <v>15</v>
      </c>
      <c r="N15" s="13">
        <v>100</v>
      </c>
      <c r="O15" s="11" t="s">
        <v>30</v>
      </c>
      <c r="P15" s="14">
        <v>44757</v>
      </c>
      <c r="Q15" s="14">
        <v>44834</v>
      </c>
      <c r="R15" s="15"/>
      <c r="S15" s="15"/>
      <c r="T15" s="15">
        <v>100</v>
      </c>
      <c r="U15" s="13"/>
      <c r="V15" s="12" t="s">
        <v>353</v>
      </c>
      <c r="W15" s="12" t="s">
        <v>354</v>
      </c>
      <c r="X15" s="11" t="s">
        <v>838</v>
      </c>
      <c r="Y15" s="33" t="s">
        <v>839</v>
      </c>
    </row>
    <row r="16" spans="1:25" ht="36.75" hidden="1" customHeight="1" x14ac:dyDescent="0.25">
      <c r="A16" s="33" t="s">
        <v>128</v>
      </c>
      <c r="B16" s="33" t="s">
        <v>382</v>
      </c>
      <c r="C16" s="61" t="s">
        <v>23</v>
      </c>
      <c r="D16" s="34"/>
      <c r="E16" s="34" t="s">
        <v>274</v>
      </c>
      <c r="F16" s="60" t="s">
        <v>916</v>
      </c>
      <c r="G16" s="76"/>
      <c r="H16" s="11">
        <v>220601</v>
      </c>
      <c r="I16" s="12" t="s">
        <v>348</v>
      </c>
      <c r="J16" s="74"/>
      <c r="K16" s="11">
        <v>22060103</v>
      </c>
      <c r="L16" s="12" t="s">
        <v>355</v>
      </c>
      <c r="M16" s="11">
        <v>30</v>
      </c>
      <c r="N16" s="13">
        <v>1220000</v>
      </c>
      <c r="O16" s="11" t="s">
        <v>26</v>
      </c>
      <c r="P16" s="14">
        <v>44757</v>
      </c>
      <c r="Q16" s="14">
        <v>44907</v>
      </c>
      <c r="R16" s="15"/>
      <c r="S16" s="15"/>
      <c r="T16" s="15">
        <v>500000</v>
      </c>
      <c r="U16" s="13">
        <v>1220000</v>
      </c>
      <c r="V16" s="12" t="s">
        <v>356</v>
      </c>
      <c r="W16" s="12" t="s">
        <v>397</v>
      </c>
      <c r="X16" s="11" t="s">
        <v>838</v>
      </c>
      <c r="Y16" s="33" t="s">
        <v>839</v>
      </c>
    </row>
    <row r="17" spans="1:25" ht="36.75" hidden="1" customHeight="1" x14ac:dyDescent="0.25">
      <c r="A17" s="33" t="s">
        <v>128</v>
      </c>
      <c r="B17" s="33" t="s">
        <v>382</v>
      </c>
      <c r="C17" s="61" t="s">
        <v>23</v>
      </c>
      <c r="D17" s="34"/>
      <c r="E17" s="34" t="s">
        <v>274</v>
      </c>
      <c r="F17" s="60" t="s">
        <v>916</v>
      </c>
      <c r="G17" s="76"/>
      <c r="H17" s="11">
        <v>220601</v>
      </c>
      <c r="I17" s="12" t="s">
        <v>348</v>
      </c>
      <c r="J17" s="74"/>
      <c r="K17" s="11">
        <v>22060104</v>
      </c>
      <c r="L17" s="12" t="s">
        <v>357</v>
      </c>
      <c r="M17" s="11">
        <v>30</v>
      </c>
      <c r="N17" s="13">
        <v>6</v>
      </c>
      <c r="O17" s="11" t="s">
        <v>26</v>
      </c>
      <c r="P17" s="14">
        <v>44562</v>
      </c>
      <c r="Q17" s="14">
        <v>44925</v>
      </c>
      <c r="R17" s="15">
        <v>1</v>
      </c>
      <c r="S17" s="15">
        <v>3</v>
      </c>
      <c r="T17" s="15">
        <v>4</v>
      </c>
      <c r="U17" s="13">
        <v>6</v>
      </c>
      <c r="V17" s="12" t="s">
        <v>358</v>
      </c>
      <c r="W17" s="12" t="s">
        <v>859</v>
      </c>
      <c r="X17" s="11" t="s">
        <v>838</v>
      </c>
      <c r="Y17" s="33" t="s">
        <v>839</v>
      </c>
    </row>
    <row r="18" spans="1:25" ht="36.75" hidden="1" customHeight="1" x14ac:dyDescent="0.25">
      <c r="A18" s="33" t="s">
        <v>399</v>
      </c>
      <c r="B18" s="33" t="s">
        <v>382</v>
      </c>
      <c r="C18" s="61" t="s">
        <v>23</v>
      </c>
      <c r="D18" s="34"/>
      <c r="E18" s="34" t="s">
        <v>274</v>
      </c>
      <c r="F18" s="60" t="s">
        <v>916</v>
      </c>
      <c r="G18" s="76"/>
      <c r="H18" s="11">
        <v>220601</v>
      </c>
      <c r="I18" s="12" t="s">
        <v>348</v>
      </c>
      <c r="J18" s="75"/>
      <c r="K18" s="11">
        <v>22060105</v>
      </c>
      <c r="L18" s="12" t="s">
        <v>359</v>
      </c>
      <c r="M18" s="11">
        <v>5</v>
      </c>
      <c r="N18" s="11">
        <v>100</v>
      </c>
      <c r="O18" s="11" t="s">
        <v>30</v>
      </c>
      <c r="P18" s="14">
        <v>44571</v>
      </c>
      <c r="Q18" s="14">
        <v>44926</v>
      </c>
      <c r="R18" s="15"/>
      <c r="S18" s="15"/>
      <c r="T18" s="15"/>
      <c r="U18" s="23">
        <v>1</v>
      </c>
      <c r="V18" s="12" t="s">
        <v>840</v>
      </c>
      <c r="W18" s="12" t="s">
        <v>858</v>
      </c>
      <c r="X18" s="11" t="s">
        <v>838</v>
      </c>
      <c r="Y18" s="33" t="s">
        <v>839</v>
      </c>
    </row>
    <row r="19" spans="1:25" ht="36.75" hidden="1" customHeight="1" x14ac:dyDescent="0.25">
      <c r="A19" s="33" t="s">
        <v>128</v>
      </c>
      <c r="B19" s="33" t="s">
        <v>382</v>
      </c>
      <c r="C19" s="61" t="s">
        <v>23</v>
      </c>
      <c r="D19" s="34"/>
      <c r="E19" s="34" t="s">
        <v>274</v>
      </c>
      <c r="F19" s="60" t="s">
        <v>916</v>
      </c>
      <c r="G19" s="76"/>
      <c r="H19" s="11">
        <v>220602</v>
      </c>
      <c r="I19" s="12" t="s">
        <v>360</v>
      </c>
      <c r="J19" s="78">
        <v>0.1424</v>
      </c>
      <c r="K19" s="11">
        <v>22060201</v>
      </c>
      <c r="L19" s="12" t="s">
        <v>361</v>
      </c>
      <c r="M19" s="11">
        <v>40</v>
      </c>
      <c r="N19" s="13">
        <v>60000</v>
      </c>
      <c r="O19" s="11" t="s">
        <v>26</v>
      </c>
      <c r="P19" s="14">
        <v>44593</v>
      </c>
      <c r="Q19" s="14">
        <v>44926</v>
      </c>
      <c r="R19" s="15">
        <v>15000</v>
      </c>
      <c r="S19" s="15">
        <v>30000</v>
      </c>
      <c r="T19" s="15">
        <v>45000</v>
      </c>
      <c r="U19" s="13">
        <v>60000</v>
      </c>
      <c r="V19" s="12" t="s">
        <v>362</v>
      </c>
      <c r="W19" s="12" t="s">
        <v>845</v>
      </c>
      <c r="X19" s="11" t="s">
        <v>838</v>
      </c>
      <c r="Y19" s="33" t="s">
        <v>839</v>
      </c>
    </row>
    <row r="20" spans="1:25" ht="36.75" hidden="1" customHeight="1" x14ac:dyDescent="0.25">
      <c r="A20" s="33" t="s">
        <v>128</v>
      </c>
      <c r="B20" s="33" t="s">
        <v>382</v>
      </c>
      <c r="C20" s="61" t="s">
        <v>23</v>
      </c>
      <c r="D20" s="34"/>
      <c r="E20" s="34" t="s">
        <v>274</v>
      </c>
      <c r="F20" s="60" t="s">
        <v>916</v>
      </c>
      <c r="G20" s="76"/>
      <c r="H20" s="11">
        <v>220602</v>
      </c>
      <c r="I20" s="12" t="s">
        <v>360</v>
      </c>
      <c r="J20" s="75"/>
      <c r="K20" s="11">
        <v>22060202</v>
      </c>
      <c r="L20" s="12" t="s">
        <v>357</v>
      </c>
      <c r="M20" s="11">
        <v>60</v>
      </c>
      <c r="N20" s="13">
        <v>6</v>
      </c>
      <c r="O20" s="11" t="s">
        <v>26</v>
      </c>
      <c r="P20" s="14">
        <v>44562</v>
      </c>
      <c r="Q20" s="14">
        <v>44926</v>
      </c>
      <c r="R20" s="15">
        <v>1</v>
      </c>
      <c r="S20" s="15">
        <v>3</v>
      </c>
      <c r="T20" s="15">
        <v>4</v>
      </c>
      <c r="U20" s="13">
        <v>6</v>
      </c>
      <c r="V20" s="12" t="s">
        <v>358</v>
      </c>
      <c r="W20" s="12" t="s">
        <v>844</v>
      </c>
      <c r="X20" s="11" t="s">
        <v>838</v>
      </c>
      <c r="Y20" s="33" t="s">
        <v>839</v>
      </c>
    </row>
    <row r="21" spans="1:25" ht="36.75" hidden="1" customHeight="1" x14ac:dyDescent="0.25">
      <c r="A21" s="33" t="s">
        <v>128</v>
      </c>
      <c r="B21" s="33" t="s">
        <v>382</v>
      </c>
      <c r="C21" s="61" t="s">
        <v>23</v>
      </c>
      <c r="D21" s="34"/>
      <c r="E21" s="34" t="s">
        <v>274</v>
      </c>
      <c r="F21" s="60" t="s">
        <v>916</v>
      </c>
      <c r="G21" s="76"/>
      <c r="H21" s="11">
        <v>220603</v>
      </c>
      <c r="I21" s="12" t="s">
        <v>363</v>
      </c>
      <c r="J21" s="78">
        <v>0.1424</v>
      </c>
      <c r="K21" s="11">
        <v>22060301</v>
      </c>
      <c r="L21" s="12" t="s">
        <v>364</v>
      </c>
      <c r="M21" s="11">
        <v>30</v>
      </c>
      <c r="N21" s="13">
        <v>100</v>
      </c>
      <c r="O21" s="11" t="s">
        <v>30</v>
      </c>
      <c r="P21" s="14">
        <v>44593</v>
      </c>
      <c r="Q21" s="14">
        <v>44742</v>
      </c>
      <c r="R21" s="15">
        <v>50</v>
      </c>
      <c r="S21" s="15">
        <v>100</v>
      </c>
      <c r="T21" s="15"/>
      <c r="U21" s="13"/>
      <c r="V21" s="12" t="s">
        <v>365</v>
      </c>
      <c r="W21" s="12" t="s">
        <v>366</v>
      </c>
      <c r="X21" s="11" t="s">
        <v>838</v>
      </c>
      <c r="Y21" s="33" t="s">
        <v>839</v>
      </c>
    </row>
    <row r="22" spans="1:25" ht="36.75" hidden="1" customHeight="1" x14ac:dyDescent="0.25">
      <c r="A22" s="33" t="s">
        <v>128</v>
      </c>
      <c r="B22" s="33" t="s">
        <v>382</v>
      </c>
      <c r="C22" s="61" t="s">
        <v>23</v>
      </c>
      <c r="D22" s="34"/>
      <c r="E22" s="34" t="s">
        <v>274</v>
      </c>
      <c r="F22" s="60" t="s">
        <v>916</v>
      </c>
      <c r="G22" s="76"/>
      <c r="H22" s="11">
        <v>220603</v>
      </c>
      <c r="I22" s="12" t="s">
        <v>363</v>
      </c>
      <c r="J22" s="75"/>
      <c r="K22" s="11">
        <v>22060302</v>
      </c>
      <c r="L22" s="12" t="s">
        <v>357</v>
      </c>
      <c r="M22" s="11">
        <v>70</v>
      </c>
      <c r="N22" s="13">
        <v>6</v>
      </c>
      <c r="O22" s="11" t="s">
        <v>26</v>
      </c>
      <c r="P22" s="14">
        <v>44576</v>
      </c>
      <c r="Q22" s="14">
        <v>44925</v>
      </c>
      <c r="R22" s="15">
        <v>1</v>
      </c>
      <c r="S22" s="15">
        <v>2</v>
      </c>
      <c r="T22" s="15">
        <v>3</v>
      </c>
      <c r="U22" s="13">
        <v>6</v>
      </c>
      <c r="V22" s="12" t="s">
        <v>358</v>
      </c>
      <c r="W22" s="12" t="s">
        <v>860</v>
      </c>
      <c r="X22" s="11" t="s">
        <v>838</v>
      </c>
      <c r="Y22" s="33" t="s">
        <v>839</v>
      </c>
    </row>
    <row r="23" spans="1:25" ht="77.25" hidden="1" customHeight="1" x14ac:dyDescent="0.25">
      <c r="A23" s="33" t="s">
        <v>128</v>
      </c>
      <c r="B23" s="33" t="s">
        <v>382</v>
      </c>
      <c r="C23" s="61" t="s">
        <v>23</v>
      </c>
      <c r="D23" s="34"/>
      <c r="E23" s="34" t="s">
        <v>274</v>
      </c>
      <c r="F23" s="60" t="s">
        <v>916</v>
      </c>
      <c r="G23" s="76"/>
      <c r="H23" s="11">
        <v>220604</v>
      </c>
      <c r="I23" s="12" t="s">
        <v>367</v>
      </c>
      <c r="J23" s="78">
        <v>0.1424</v>
      </c>
      <c r="K23" s="11">
        <v>22060401</v>
      </c>
      <c r="L23" s="12" t="s">
        <v>368</v>
      </c>
      <c r="M23" s="11">
        <v>30</v>
      </c>
      <c r="N23" s="13">
        <v>100</v>
      </c>
      <c r="O23" s="11" t="s">
        <v>30</v>
      </c>
      <c r="P23" s="14">
        <v>44591</v>
      </c>
      <c r="Q23" s="14">
        <v>44742</v>
      </c>
      <c r="R23" s="15">
        <v>50</v>
      </c>
      <c r="S23" s="15">
        <v>100</v>
      </c>
      <c r="T23" s="15"/>
      <c r="U23" s="13"/>
      <c r="V23" s="12" t="s">
        <v>369</v>
      </c>
      <c r="W23" s="12" t="s">
        <v>366</v>
      </c>
      <c r="X23" s="11" t="s">
        <v>838</v>
      </c>
      <c r="Y23" s="33" t="s">
        <v>839</v>
      </c>
    </row>
    <row r="24" spans="1:25" ht="61.5" hidden="1" customHeight="1" x14ac:dyDescent="0.25">
      <c r="A24" s="33" t="s">
        <v>128</v>
      </c>
      <c r="B24" s="33" t="s">
        <v>382</v>
      </c>
      <c r="C24" s="61" t="s">
        <v>23</v>
      </c>
      <c r="D24" s="34"/>
      <c r="E24" s="34" t="s">
        <v>274</v>
      </c>
      <c r="F24" s="60" t="s">
        <v>916</v>
      </c>
      <c r="G24" s="76"/>
      <c r="H24" s="11">
        <v>220604</v>
      </c>
      <c r="I24" s="12" t="s">
        <v>367</v>
      </c>
      <c r="J24" s="75"/>
      <c r="K24" s="11">
        <v>22060402</v>
      </c>
      <c r="L24" s="12" t="s">
        <v>357</v>
      </c>
      <c r="M24" s="11">
        <v>70</v>
      </c>
      <c r="N24" s="13">
        <v>12</v>
      </c>
      <c r="O24" s="11" t="s">
        <v>26</v>
      </c>
      <c r="P24" s="14">
        <v>44576</v>
      </c>
      <c r="Q24" s="14">
        <v>44925</v>
      </c>
      <c r="R24" s="15">
        <v>3</v>
      </c>
      <c r="S24" s="15">
        <v>6</v>
      </c>
      <c r="T24" s="15">
        <v>9</v>
      </c>
      <c r="U24" s="13">
        <v>12</v>
      </c>
      <c r="V24" s="12" t="s">
        <v>358</v>
      </c>
      <c r="W24" s="12" t="s">
        <v>861</v>
      </c>
      <c r="X24" s="11" t="s">
        <v>838</v>
      </c>
      <c r="Y24" s="33" t="s">
        <v>839</v>
      </c>
    </row>
    <row r="25" spans="1:25" ht="36.75" hidden="1" customHeight="1" x14ac:dyDescent="0.25">
      <c r="A25" s="33" t="s">
        <v>128</v>
      </c>
      <c r="B25" s="33" t="s">
        <v>382</v>
      </c>
      <c r="C25" s="61" t="s">
        <v>23</v>
      </c>
      <c r="D25" s="34"/>
      <c r="E25" s="34" t="s">
        <v>274</v>
      </c>
      <c r="F25" s="60" t="s">
        <v>916</v>
      </c>
      <c r="G25" s="76"/>
      <c r="H25" s="11">
        <v>220605</v>
      </c>
      <c r="I25" s="12" t="s">
        <v>370</v>
      </c>
      <c r="J25" s="78">
        <v>0.1424</v>
      </c>
      <c r="K25" s="11">
        <v>22060501</v>
      </c>
      <c r="L25" s="12" t="s">
        <v>364</v>
      </c>
      <c r="M25" s="11">
        <v>30</v>
      </c>
      <c r="N25" s="13">
        <v>100</v>
      </c>
      <c r="O25" s="11" t="s">
        <v>30</v>
      </c>
      <c r="P25" s="14">
        <v>44593</v>
      </c>
      <c r="Q25" s="14">
        <v>44742</v>
      </c>
      <c r="R25" s="15">
        <v>50</v>
      </c>
      <c r="S25" s="15">
        <v>100</v>
      </c>
      <c r="T25" s="15"/>
      <c r="U25" s="13"/>
      <c r="V25" s="12" t="s">
        <v>365</v>
      </c>
      <c r="W25" s="12" t="s">
        <v>366</v>
      </c>
      <c r="X25" s="11" t="s">
        <v>838</v>
      </c>
      <c r="Y25" s="33" t="s">
        <v>839</v>
      </c>
    </row>
    <row r="26" spans="1:25" ht="36.75" hidden="1" customHeight="1" x14ac:dyDescent="0.25">
      <c r="A26" s="33" t="s">
        <v>128</v>
      </c>
      <c r="B26" s="33" t="s">
        <v>382</v>
      </c>
      <c r="C26" s="61" t="s">
        <v>23</v>
      </c>
      <c r="D26" s="34"/>
      <c r="E26" s="34" t="s">
        <v>274</v>
      </c>
      <c r="F26" s="60" t="s">
        <v>916</v>
      </c>
      <c r="G26" s="76"/>
      <c r="H26" s="11">
        <v>220605</v>
      </c>
      <c r="I26" s="12" t="s">
        <v>370</v>
      </c>
      <c r="J26" s="75"/>
      <c r="K26" s="11">
        <v>22060502</v>
      </c>
      <c r="L26" s="12" t="s">
        <v>357</v>
      </c>
      <c r="M26" s="11">
        <v>70</v>
      </c>
      <c r="N26" s="13">
        <v>10</v>
      </c>
      <c r="O26" s="11" t="s">
        <v>26</v>
      </c>
      <c r="P26" s="14">
        <v>44576</v>
      </c>
      <c r="Q26" s="14">
        <v>44925</v>
      </c>
      <c r="R26" s="15">
        <v>1</v>
      </c>
      <c r="S26" s="15">
        <v>4</v>
      </c>
      <c r="T26" s="15">
        <v>7</v>
      </c>
      <c r="U26" s="13">
        <v>10</v>
      </c>
      <c r="V26" s="12" t="s">
        <v>358</v>
      </c>
      <c r="W26" s="12" t="s">
        <v>843</v>
      </c>
      <c r="X26" s="11" t="s">
        <v>838</v>
      </c>
      <c r="Y26" s="33" t="s">
        <v>839</v>
      </c>
    </row>
    <row r="27" spans="1:25" ht="36.75" hidden="1" customHeight="1" x14ac:dyDescent="0.25">
      <c r="A27" s="33" t="s">
        <v>128</v>
      </c>
      <c r="B27" s="33" t="s">
        <v>382</v>
      </c>
      <c r="C27" s="61" t="s">
        <v>23</v>
      </c>
      <c r="D27" s="34"/>
      <c r="E27" s="34" t="s">
        <v>274</v>
      </c>
      <c r="F27" s="60" t="s">
        <v>916</v>
      </c>
      <c r="G27" s="76"/>
      <c r="H27" s="11">
        <v>220606</v>
      </c>
      <c r="I27" s="12" t="s">
        <v>371</v>
      </c>
      <c r="J27" s="78">
        <v>0.1424</v>
      </c>
      <c r="K27" s="11">
        <v>22060601</v>
      </c>
      <c r="L27" s="12" t="s">
        <v>372</v>
      </c>
      <c r="M27" s="11">
        <v>40</v>
      </c>
      <c r="N27" s="13">
        <v>6630</v>
      </c>
      <c r="O27" s="11" t="s">
        <v>26</v>
      </c>
      <c r="P27" s="14">
        <v>44576</v>
      </c>
      <c r="Q27" s="14">
        <v>44895</v>
      </c>
      <c r="R27" s="15">
        <v>1105</v>
      </c>
      <c r="S27" s="15">
        <v>3315</v>
      </c>
      <c r="T27" s="15">
        <v>4420</v>
      </c>
      <c r="U27" s="13">
        <v>6630</v>
      </c>
      <c r="V27" s="12" t="s">
        <v>373</v>
      </c>
      <c r="W27" s="12" t="s">
        <v>862</v>
      </c>
      <c r="X27" s="11" t="s">
        <v>838</v>
      </c>
      <c r="Y27" s="33" t="s">
        <v>839</v>
      </c>
    </row>
    <row r="28" spans="1:25" ht="36.75" hidden="1" customHeight="1" x14ac:dyDescent="0.25">
      <c r="A28" s="33" t="s">
        <v>128</v>
      </c>
      <c r="B28" s="33" t="s">
        <v>382</v>
      </c>
      <c r="C28" s="61" t="s">
        <v>23</v>
      </c>
      <c r="D28" s="34"/>
      <c r="E28" s="34" t="s">
        <v>274</v>
      </c>
      <c r="F28" s="60" t="s">
        <v>916</v>
      </c>
      <c r="G28" s="76"/>
      <c r="H28" s="11">
        <v>220606</v>
      </c>
      <c r="I28" s="12" t="s">
        <v>371</v>
      </c>
      <c r="J28" s="74"/>
      <c r="K28" s="11">
        <v>22060602</v>
      </c>
      <c r="L28" s="12" t="s">
        <v>374</v>
      </c>
      <c r="M28" s="11">
        <v>30</v>
      </c>
      <c r="N28" s="13">
        <v>3978</v>
      </c>
      <c r="O28" s="11" t="s">
        <v>26</v>
      </c>
      <c r="P28" s="14">
        <v>44576</v>
      </c>
      <c r="Q28" s="14">
        <v>44895</v>
      </c>
      <c r="R28" s="15">
        <v>1105</v>
      </c>
      <c r="S28" s="15">
        <v>1989</v>
      </c>
      <c r="T28" s="15">
        <v>2983</v>
      </c>
      <c r="U28" s="13">
        <v>3978</v>
      </c>
      <c r="V28" s="12" t="s">
        <v>375</v>
      </c>
      <c r="W28" s="12" t="s">
        <v>863</v>
      </c>
      <c r="X28" s="11" t="s">
        <v>838</v>
      </c>
      <c r="Y28" s="33" t="s">
        <v>839</v>
      </c>
    </row>
    <row r="29" spans="1:25" ht="36.75" hidden="1" customHeight="1" x14ac:dyDescent="0.25">
      <c r="A29" s="33" t="s">
        <v>128</v>
      </c>
      <c r="B29" s="33" t="s">
        <v>382</v>
      </c>
      <c r="C29" s="61" t="s">
        <v>23</v>
      </c>
      <c r="D29" s="34"/>
      <c r="E29" s="34" t="s">
        <v>274</v>
      </c>
      <c r="F29" s="60" t="s">
        <v>916</v>
      </c>
      <c r="G29" s="76"/>
      <c r="H29" s="11">
        <v>220606</v>
      </c>
      <c r="I29" s="12" t="s">
        <v>371</v>
      </c>
      <c r="J29" s="75"/>
      <c r="K29" s="11">
        <v>22060603</v>
      </c>
      <c r="L29" s="12" t="s">
        <v>376</v>
      </c>
      <c r="M29" s="11">
        <v>30</v>
      </c>
      <c r="N29" s="13">
        <v>70</v>
      </c>
      <c r="O29" s="11" t="s">
        <v>30</v>
      </c>
      <c r="P29" s="14">
        <v>44576</v>
      </c>
      <c r="Q29" s="14">
        <v>44895</v>
      </c>
      <c r="R29" s="15">
        <v>10</v>
      </c>
      <c r="S29" s="15">
        <v>30</v>
      </c>
      <c r="T29" s="15">
        <v>50</v>
      </c>
      <c r="U29" s="13">
        <v>70</v>
      </c>
      <c r="V29" s="12" t="s">
        <v>377</v>
      </c>
      <c r="W29" s="12" t="s">
        <v>864</v>
      </c>
      <c r="X29" s="11" t="s">
        <v>838</v>
      </c>
      <c r="Y29" s="33" t="s">
        <v>839</v>
      </c>
    </row>
    <row r="30" spans="1:25" ht="36.75" hidden="1" customHeight="1" x14ac:dyDescent="0.25">
      <c r="A30" s="33" t="s">
        <v>128</v>
      </c>
      <c r="B30" s="33" t="s">
        <v>382</v>
      </c>
      <c r="C30" s="61" t="s">
        <v>23</v>
      </c>
      <c r="D30" s="34"/>
      <c r="E30" s="34" t="s">
        <v>274</v>
      </c>
      <c r="F30" s="60" t="s">
        <v>916</v>
      </c>
      <c r="G30" s="76"/>
      <c r="H30" s="11">
        <v>220607</v>
      </c>
      <c r="I30" s="12" t="s">
        <v>378</v>
      </c>
      <c r="J30" s="78">
        <v>0.1424</v>
      </c>
      <c r="K30" s="11">
        <v>22060701</v>
      </c>
      <c r="L30" s="12" t="s">
        <v>379</v>
      </c>
      <c r="M30" s="11">
        <v>60</v>
      </c>
      <c r="N30" s="13">
        <v>40000</v>
      </c>
      <c r="O30" s="11" t="s">
        <v>26</v>
      </c>
      <c r="P30" s="14">
        <v>44743</v>
      </c>
      <c r="Q30" s="14">
        <v>44926</v>
      </c>
      <c r="R30" s="15"/>
      <c r="S30" s="15"/>
      <c r="T30" s="15">
        <v>20000</v>
      </c>
      <c r="U30" s="13">
        <v>40000</v>
      </c>
      <c r="V30" s="12" t="s">
        <v>380</v>
      </c>
      <c r="W30" s="12" t="s">
        <v>841</v>
      </c>
      <c r="X30" s="11" t="s">
        <v>838</v>
      </c>
      <c r="Y30" s="33" t="s">
        <v>839</v>
      </c>
    </row>
    <row r="31" spans="1:25" ht="36.75" hidden="1" customHeight="1" x14ac:dyDescent="0.25">
      <c r="A31" s="33" t="s">
        <v>128</v>
      </c>
      <c r="B31" s="33" t="s">
        <v>382</v>
      </c>
      <c r="C31" s="61" t="s">
        <v>23</v>
      </c>
      <c r="D31" s="34"/>
      <c r="E31" s="34" t="s">
        <v>274</v>
      </c>
      <c r="F31" s="60" t="s">
        <v>916</v>
      </c>
      <c r="G31" s="77"/>
      <c r="H31" s="11">
        <v>220607</v>
      </c>
      <c r="I31" s="12" t="s">
        <v>378</v>
      </c>
      <c r="J31" s="75"/>
      <c r="K31" s="11">
        <v>22060702</v>
      </c>
      <c r="L31" s="12" t="s">
        <v>381</v>
      </c>
      <c r="M31" s="11">
        <v>40</v>
      </c>
      <c r="N31" s="13">
        <v>20000</v>
      </c>
      <c r="O31" s="11" t="s">
        <v>26</v>
      </c>
      <c r="P31" s="14">
        <v>44621</v>
      </c>
      <c r="Q31" s="14">
        <v>44895</v>
      </c>
      <c r="R31" s="15">
        <v>2000</v>
      </c>
      <c r="S31" s="15">
        <v>9000</v>
      </c>
      <c r="T31" s="15">
        <v>16000</v>
      </c>
      <c r="U31" s="13">
        <v>20000</v>
      </c>
      <c r="V31" s="12" t="s">
        <v>380</v>
      </c>
      <c r="W31" s="12" t="s">
        <v>842</v>
      </c>
      <c r="X31" s="11" t="s">
        <v>838</v>
      </c>
      <c r="Y31" s="33" t="s">
        <v>839</v>
      </c>
    </row>
    <row r="32" spans="1:25" ht="36.75" hidden="1" customHeight="1" x14ac:dyDescent="0.25">
      <c r="A32" s="33" t="s">
        <v>128</v>
      </c>
      <c r="B32" s="33" t="s">
        <v>749</v>
      </c>
      <c r="C32" s="61" t="s">
        <v>240</v>
      </c>
      <c r="D32" s="34"/>
      <c r="E32" s="34" t="s">
        <v>928</v>
      </c>
      <c r="F32" s="60" t="s">
        <v>750</v>
      </c>
      <c r="G32" s="67">
        <v>0.85</v>
      </c>
      <c r="H32" s="11">
        <v>220701</v>
      </c>
      <c r="I32" s="12" t="s">
        <v>751</v>
      </c>
      <c r="J32" s="73">
        <v>0.25</v>
      </c>
      <c r="K32" s="11">
        <v>22070101</v>
      </c>
      <c r="L32" s="12" t="s">
        <v>848</v>
      </c>
      <c r="M32" s="24">
        <f t="shared" ref="M32:M43" si="0">100%/12</f>
        <v>8.3333333333333329E-2</v>
      </c>
      <c r="N32" s="12">
        <v>353</v>
      </c>
      <c r="O32" s="12" t="s">
        <v>445</v>
      </c>
      <c r="P32" s="14">
        <v>44743</v>
      </c>
      <c r="Q32" s="14">
        <v>44834</v>
      </c>
      <c r="R32" s="12"/>
      <c r="S32" s="12"/>
      <c r="T32" s="12">
        <v>353</v>
      </c>
      <c r="U32" s="25"/>
      <c r="V32" s="12" t="s">
        <v>849</v>
      </c>
      <c r="W32" s="26" t="s">
        <v>850</v>
      </c>
      <c r="X32" s="11" t="s">
        <v>755</v>
      </c>
      <c r="Y32" s="33" t="s">
        <v>756</v>
      </c>
    </row>
    <row r="33" spans="1:25" ht="36.75" hidden="1" customHeight="1" x14ac:dyDescent="0.25">
      <c r="A33" s="33" t="s">
        <v>128</v>
      </c>
      <c r="B33" s="33" t="s">
        <v>749</v>
      </c>
      <c r="C33" s="61" t="s">
        <v>240</v>
      </c>
      <c r="D33" s="34"/>
      <c r="E33" s="34" t="s">
        <v>928</v>
      </c>
      <c r="F33" s="60" t="s">
        <v>750</v>
      </c>
      <c r="G33" s="76"/>
      <c r="H33" s="11">
        <v>220701</v>
      </c>
      <c r="I33" s="12" t="s">
        <v>751</v>
      </c>
      <c r="J33" s="74"/>
      <c r="K33" s="11">
        <v>22070102</v>
      </c>
      <c r="L33" s="12" t="s">
        <v>752</v>
      </c>
      <c r="M33" s="24">
        <f t="shared" si="0"/>
        <v>8.3333333333333329E-2</v>
      </c>
      <c r="N33" s="13">
        <v>5329</v>
      </c>
      <c r="O33" s="11" t="s">
        <v>445</v>
      </c>
      <c r="P33" s="14">
        <v>44743</v>
      </c>
      <c r="Q33" s="14">
        <v>44834</v>
      </c>
      <c r="R33" s="15"/>
      <c r="S33" s="15"/>
      <c r="T33" s="13">
        <v>5329</v>
      </c>
      <c r="U33" s="13" t="s">
        <v>753</v>
      </c>
      <c r="V33" s="12" t="s">
        <v>754</v>
      </c>
      <c r="W33" s="12" t="s">
        <v>851</v>
      </c>
      <c r="X33" s="11" t="s">
        <v>755</v>
      </c>
      <c r="Y33" s="33" t="s">
        <v>756</v>
      </c>
    </row>
    <row r="34" spans="1:25" ht="36.75" hidden="1" customHeight="1" x14ac:dyDescent="0.25">
      <c r="A34" s="33" t="s">
        <v>128</v>
      </c>
      <c r="B34" s="33" t="s">
        <v>749</v>
      </c>
      <c r="C34" s="61" t="s">
        <v>240</v>
      </c>
      <c r="D34" s="34"/>
      <c r="E34" s="34" t="s">
        <v>928</v>
      </c>
      <c r="F34" s="60" t="s">
        <v>750</v>
      </c>
      <c r="G34" s="76"/>
      <c r="H34" s="11">
        <v>220701</v>
      </c>
      <c r="I34" s="12" t="s">
        <v>751</v>
      </c>
      <c r="J34" s="74"/>
      <c r="K34" s="11">
        <v>22070103</v>
      </c>
      <c r="L34" s="12" t="s">
        <v>757</v>
      </c>
      <c r="M34" s="24">
        <f t="shared" si="0"/>
        <v>8.3333333333333329E-2</v>
      </c>
      <c r="N34" s="13">
        <v>632</v>
      </c>
      <c r="O34" s="11" t="s">
        <v>445</v>
      </c>
      <c r="P34" s="14">
        <v>44652</v>
      </c>
      <c r="Q34" s="14">
        <v>44742</v>
      </c>
      <c r="R34" s="15" t="s">
        <v>753</v>
      </c>
      <c r="S34" s="15">
        <v>632</v>
      </c>
      <c r="T34" s="15" t="s">
        <v>753</v>
      </c>
      <c r="U34" s="13" t="s">
        <v>753</v>
      </c>
      <c r="V34" s="12" t="s">
        <v>758</v>
      </c>
      <c r="W34" s="12" t="s">
        <v>852</v>
      </c>
      <c r="X34" s="11" t="s">
        <v>755</v>
      </c>
      <c r="Y34" s="33" t="s">
        <v>756</v>
      </c>
    </row>
    <row r="35" spans="1:25" ht="36.75" hidden="1" customHeight="1" x14ac:dyDescent="0.25">
      <c r="A35" s="33" t="s">
        <v>128</v>
      </c>
      <c r="B35" s="33" t="s">
        <v>749</v>
      </c>
      <c r="C35" s="61" t="s">
        <v>240</v>
      </c>
      <c r="D35" s="34"/>
      <c r="E35" s="34" t="s">
        <v>928</v>
      </c>
      <c r="F35" s="60" t="s">
        <v>750</v>
      </c>
      <c r="G35" s="76"/>
      <c r="H35" s="11">
        <v>220701</v>
      </c>
      <c r="I35" s="12" t="s">
        <v>751</v>
      </c>
      <c r="J35" s="74"/>
      <c r="K35" s="11">
        <v>22070104</v>
      </c>
      <c r="L35" s="12" t="s">
        <v>759</v>
      </c>
      <c r="M35" s="24">
        <f t="shared" si="0"/>
        <v>8.3333333333333329E-2</v>
      </c>
      <c r="N35" s="13">
        <v>28</v>
      </c>
      <c r="O35" s="11" t="s">
        <v>445</v>
      </c>
      <c r="P35" s="14">
        <v>44652</v>
      </c>
      <c r="Q35" s="14">
        <v>44742</v>
      </c>
      <c r="R35" s="15" t="s">
        <v>753</v>
      </c>
      <c r="S35" s="15">
        <v>28</v>
      </c>
      <c r="T35" s="15" t="s">
        <v>753</v>
      </c>
      <c r="U35" s="13" t="s">
        <v>753</v>
      </c>
      <c r="V35" s="12" t="s">
        <v>760</v>
      </c>
      <c r="W35" s="12" t="s">
        <v>761</v>
      </c>
      <c r="X35" s="11" t="s">
        <v>755</v>
      </c>
      <c r="Y35" s="33" t="s">
        <v>756</v>
      </c>
    </row>
    <row r="36" spans="1:25" ht="36.75" hidden="1" customHeight="1" x14ac:dyDescent="0.25">
      <c r="A36" s="33" t="s">
        <v>128</v>
      </c>
      <c r="B36" s="33" t="s">
        <v>749</v>
      </c>
      <c r="C36" s="61" t="s">
        <v>240</v>
      </c>
      <c r="D36" s="34"/>
      <c r="E36" s="34" t="s">
        <v>928</v>
      </c>
      <c r="F36" s="60" t="s">
        <v>750</v>
      </c>
      <c r="G36" s="76"/>
      <c r="H36" s="11">
        <v>220701</v>
      </c>
      <c r="I36" s="12" t="s">
        <v>751</v>
      </c>
      <c r="J36" s="74"/>
      <c r="K36" s="11">
        <v>22070105</v>
      </c>
      <c r="L36" s="12" t="s">
        <v>762</v>
      </c>
      <c r="M36" s="24">
        <f t="shared" si="0"/>
        <v>8.3333333333333329E-2</v>
      </c>
      <c r="N36" s="13">
        <v>200</v>
      </c>
      <c r="O36" s="11" t="s">
        <v>445</v>
      </c>
      <c r="P36" s="14">
        <v>44652</v>
      </c>
      <c r="Q36" s="14">
        <v>44742</v>
      </c>
      <c r="R36" s="15" t="s">
        <v>753</v>
      </c>
      <c r="S36" s="15">
        <v>200</v>
      </c>
      <c r="T36" s="15" t="s">
        <v>753</v>
      </c>
      <c r="U36" s="13" t="s">
        <v>753</v>
      </c>
      <c r="V36" s="12" t="s">
        <v>763</v>
      </c>
      <c r="W36" s="12" t="s">
        <v>764</v>
      </c>
      <c r="X36" s="11" t="s">
        <v>755</v>
      </c>
      <c r="Y36" s="33" t="s">
        <v>756</v>
      </c>
    </row>
    <row r="37" spans="1:25" ht="36.75" hidden="1" customHeight="1" x14ac:dyDescent="0.25">
      <c r="A37" s="33" t="s">
        <v>128</v>
      </c>
      <c r="B37" s="33" t="s">
        <v>749</v>
      </c>
      <c r="C37" s="61" t="s">
        <v>240</v>
      </c>
      <c r="D37" s="34"/>
      <c r="E37" s="34" t="s">
        <v>928</v>
      </c>
      <c r="F37" s="60" t="s">
        <v>750</v>
      </c>
      <c r="G37" s="76"/>
      <c r="H37" s="11">
        <v>220701</v>
      </c>
      <c r="I37" s="12" t="s">
        <v>751</v>
      </c>
      <c r="J37" s="74"/>
      <c r="K37" s="11">
        <v>22070106</v>
      </c>
      <c r="L37" s="12" t="s">
        <v>765</v>
      </c>
      <c r="M37" s="24">
        <f t="shared" si="0"/>
        <v>8.3333333333333329E-2</v>
      </c>
      <c r="N37" s="13">
        <v>200</v>
      </c>
      <c r="O37" s="11" t="s">
        <v>445</v>
      </c>
      <c r="P37" s="14">
        <v>44835</v>
      </c>
      <c r="Q37" s="14">
        <v>44926</v>
      </c>
      <c r="R37" s="15" t="s">
        <v>753</v>
      </c>
      <c r="S37" s="15" t="s">
        <v>753</v>
      </c>
      <c r="T37" s="15" t="s">
        <v>753</v>
      </c>
      <c r="U37" s="13">
        <v>200</v>
      </c>
      <c r="V37" s="12" t="s">
        <v>766</v>
      </c>
      <c r="W37" s="12" t="s">
        <v>767</v>
      </c>
      <c r="X37" s="11" t="s">
        <v>755</v>
      </c>
      <c r="Y37" s="33" t="s">
        <v>756</v>
      </c>
    </row>
    <row r="38" spans="1:25" ht="36.75" hidden="1" customHeight="1" x14ac:dyDescent="0.25">
      <c r="A38" s="33" t="s">
        <v>128</v>
      </c>
      <c r="B38" s="33" t="s">
        <v>749</v>
      </c>
      <c r="C38" s="61" t="s">
        <v>240</v>
      </c>
      <c r="D38" s="34"/>
      <c r="E38" s="34" t="s">
        <v>928</v>
      </c>
      <c r="F38" s="60" t="s">
        <v>750</v>
      </c>
      <c r="G38" s="76"/>
      <c r="H38" s="11">
        <v>220701</v>
      </c>
      <c r="I38" s="12" t="s">
        <v>751</v>
      </c>
      <c r="J38" s="74"/>
      <c r="K38" s="11">
        <v>22070107</v>
      </c>
      <c r="L38" s="12" t="s">
        <v>768</v>
      </c>
      <c r="M38" s="24">
        <f t="shared" si="0"/>
        <v>8.3333333333333329E-2</v>
      </c>
      <c r="N38" s="13">
        <v>97</v>
      </c>
      <c r="O38" s="11" t="s">
        <v>445</v>
      </c>
      <c r="P38" s="14">
        <v>44652</v>
      </c>
      <c r="Q38" s="14">
        <v>44742</v>
      </c>
      <c r="R38" s="15" t="s">
        <v>753</v>
      </c>
      <c r="S38" s="15">
        <v>97</v>
      </c>
      <c r="T38" s="15" t="s">
        <v>753</v>
      </c>
      <c r="U38" s="13" t="s">
        <v>753</v>
      </c>
      <c r="V38" s="12" t="s">
        <v>769</v>
      </c>
      <c r="W38" s="12" t="s">
        <v>853</v>
      </c>
      <c r="X38" s="11" t="s">
        <v>755</v>
      </c>
      <c r="Y38" s="33" t="s">
        <v>756</v>
      </c>
    </row>
    <row r="39" spans="1:25" ht="36.75" hidden="1" customHeight="1" x14ac:dyDescent="0.25">
      <c r="A39" s="33" t="s">
        <v>128</v>
      </c>
      <c r="B39" s="33" t="s">
        <v>749</v>
      </c>
      <c r="C39" s="61" t="s">
        <v>240</v>
      </c>
      <c r="D39" s="34"/>
      <c r="E39" s="34" t="s">
        <v>928</v>
      </c>
      <c r="F39" s="60" t="s">
        <v>750</v>
      </c>
      <c r="G39" s="76"/>
      <c r="H39" s="11">
        <v>220701</v>
      </c>
      <c r="I39" s="12" t="s">
        <v>751</v>
      </c>
      <c r="J39" s="74"/>
      <c r="K39" s="11">
        <v>22070108</v>
      </c>
      <c r="L39" s="12" t="s">
        <v>770</v>
      </c>
      <c r="M39" s="24">
        <f t="shared" si="0"/>
        <v>8.3333333333333329E-2</v>
      </c>
      <c r="N39" s="13">
        <v>97</v>
      </c>
      <c r="O39" s="11" t="s">
        <v>445</v>
      </c>
      <c r="P39" s="14">
        <v>44835</v>
      </c>
      <c r="Q39" s="14">
        <v>44926</v>
      </c>
      <c r="R39" s="15" t="s">
        <v>753</v>
      </c>
      <c r="S39" s="15" t="s">
        <v>753</v>
      </c>
      <c r="T39" s="15" t="s">
        <v>753</v>
      </c>
      <c r="U39" s="15">
        <v>97</v>
      </c>
      <c r="V39" s="12" t="s">
        <v>771</v>
      </c>
      <c r="W39" s="12" t="s">
        <v>854</v>
      </c>
      <c r="X39" s="11" t="s">
        <v>755</v>
      </c>
      <c r="Y39" s="33" t="s">
        <v>756</v>
      </c>
    </row>
    <row r="40" spans="1:25" ht="36.75" hidden="1" customHeight="1" x14ac:dyDescent="0.25">
      <c r="A40" s="33" t="s">
        <v>128</v>
      </c>
      <c r="B40" s="33" t="s">
        <v>749</v>
      </c>
      <c r="C40" s="61" t="s">
        <v>240</v>
      </c>
      <c r="D40" s="34"/>
      <c r="E40" s="34" t="s">
        <v>928</v>
      </c>
      <c r="F40" s="60" t="s">
        <v>750</v>
      </c>
      <c r="G40" s="76"/>
      <c r="H40" s="11">
        <v>220701</v>
      </c>
      <c r="I40" s="12" t="s">
        <v>751</v>
      </c>
      <c r="J40" s="74"/>
      <c r="K40" s="11">
        <v>22070109</v>
      </c>
      <c r="L40" s="12" t="s">
        <v>772</v>
      </c>
      <c r="M40" s="24">
        <f t="shared" si="0"/>
        <v>8.3333333333333329E-2</v>
      </c>
      <c r="N40" s="13">
        <v>371</v>
      </c>
      <c r="O40" s="11" t="s">
        <v>445</v>
      </c>
      <c r="P40" s="14">
        <v>44743</v>
      </c>
      <c r="Q40" s="14">
        <v>44834</v>
      </c>
      <c r="R40" s="15" t="s">
        <v>753</v>
      </c>
      <c r="S40" s="15" t="s">
        <v>753</v>
      </c>
      <c r="T40" s="15">
        <v>371</v>
      </c>
      <c r="U40" s="13" t="s">
        <v>753</v>
      </c>
      <c r="V40" s="12" t="s">
        <v>773</v>
      </c>
      <c r="W40" s="12" t="s">
        <v>774</v>
      </c>
      <c r="X40" s="11" t="s">
        <v>755</v>
      </c>
      <c r="Y40" s="33" t="s">
        <v>756</v>
      </c>
    </row>
    <row r="41" spans="1:25" ht="36.75" hidden="1" customHeight="1" x14ac:dyDescent="0.25">
      <c r="A41" s="33" t="s">
        <v>128</v>
      </c>
      <c r="B41" s="33" t="s">
        <v>749</v>
      </c>
      <c r="C41" s="61" t="s">
        <v>240</v>
      </c>
      <c r="D41" s="34"/>
      <c r="E41" s="34" t="s">
        <v>928</v>
      </c>
      <c r="F41" s="60" t="s">
        <v>750</v>
      </c>
      <c r="G41" s="76"/>
      <c r="H41" s="11">
        <v>220701</v>
      </c>
      <c r="I41" s="12" t="s">
        <v>751</v>
      </c>
      <c r="J41" s="74"/>
      <c r="K41" s="11">
        <v>22070110</v>
      </c>
      <c r="L41" s="12" t="s">
        <v>865</v>
      </c>
      <c r="M41" s="24">
        <f t="shared" si="0"/>
        <v>8.3333333333333329E-2</v>
      </c>
      <c r="N41" s="13">
        <v>183</v>
      </c>
      <c r="O41" s="11" t="s">
        <v>445</v>
      </c>
      <c r="P41" s="14">
        <v>44835</v>
      </c>
      <c r="Q41" s="14">
        <v>44926</v>
      </c>
      <c r="R41" s="15" t="s">
        <v>753</v>
      </c>
      <c r="S41" s="15" t="s">
        <v>753</v>
      </c>
      <c r="T41" s="15" t="s">
        <v>753</v>
      </c>
      <c r="U41" s="13">
        <v>183</v>
      </c>
      <c r="V41" s="12" t="s">
        <v>775</v>
      </c>
      <c r="W41" s="12" t="s">
        <v>855</v>
      </c>
      <c r="X41" s="11" t="s">
        <v>755</v>
      </c>
      <c r="Y41" s="33" t="s">
        <v>756</v>
      </c>
    </row>
    <row r="42" spans="1:25" ht="36.75" hidden="1" customHeight="1" x14ac:dyDescent="0.25">
      <c r="A42" s="33" t="s">
        <v>128</v>
      </c>
      <c r="B42" s="33" t="s">
        <v>749</v>
      </c>
      <c r="C42" s="61" t="s">
        <v>240</v>
      </c>
      <c r="D42" s="34"/>
      <c r="E42" s="34" t="s">
        <v>928</v>
      </c>
      <c r="F42" s="60" t="s">
        <v>750</v>
      </c>
      <c r="G42" s="76"/>
      <c r="H42" s="11">
        <v>220701</v>
      </c>
      <c r="I42" s="12" t="s">
        <v>751</v>
      </c>
      <c r="J42" s="74"/>
      <c r="K42" s="11">
        <v>22070111</v>
      </c>
      <c r="L42" s="12" t="s">
        <v>776</v>
      </c>
      <c r="M42" s="24">
        <f t="shared" si="0"/>
        <v>8.3333333333333329E-2</v>
      </c>
      <c r="N42" s="13">
        <v>100</v>
      </c>
      <c r="O42" s="11" t="s">
        <v>445</v>
      </c>
      <c r="P42" s="14">
        <v>44743</v>
      </c>
      <c r="Q42" s="14">
        <v>44834</v>
      </c>
      <c r="R42" s="15" t="s">
        <v>753</v>
      </c>
      <c r="S42" s="15" t="s">
        <v>753</v>
      </c>
      <c r="T42" s="15">
        <v>100</v>
      </c>
      <c r="U42" s="13" t="s">
        <v>753</v>
      </c>
      <c r="V42" s="12" t="s">
        <v>777</v>
      </c>
      <c r="W42" s="12" t="s">
        <v>778</v>
      </c>
      <c r="X42" s="11" t="s">
        <v>755</v>
      </c>
      <c r="Y42" s="33" t="s">
        <v>756</v>
      </c>
    </row>
    <row r="43" spans="1:25" ht="36.75" hidden="1" customHeight="1" x14ac:dyDescent="0.25">
      <c r="A43" s="33" t="s">
        <v>128</v>
      </c>
      <c r="B43" s="33" t="s">
        <v>749</v>
      </c>
      <c r="C43" s="61" t="s">
        <v>240</v>
      </c>
      <c r="D43" s="34"/>
      <c r="E43" s="34" t="s">
        <v>928</v>
      </c>
      <c r="F43" s="60" t="s">
        <v>750</v>
      </c>
      <c r="G43" s="76"/>
      <c r="H43" s="11">
        <v>220701</v>
      </c>
      <c r="I43" s="12" t="s">
        <v>751</v>
      </c>
      <c r="J43" s="75"/>
      <c r="K43" s="11">
        <v>22070112</v>
      </c>
      <c r="L43" s="12" t="s">
        <v>779</v>
      </c>
      <c r="M43" s="24">
        <f t="shared" si="0"/>
        <v>8.3333333333333329E-2</v>
      </c>
      <c r="N43" s="13">
        <v>5000</v>
      </c>
      <c r="O43" s="11" t="s">
        <v>445</v>
      </c>
      <c r="P43" s="14">
        <v>44835</v>
      </c>
      <c r="Q43" s="14">
        <v>44926</v>
      </c>
      <c r="R43" s="15" t="s">
        <v>753</v>
      </c>
      <c r="S43" s="15" t="s">
        <v>753</v>
      </c>
      <c r="T43" s="15" t="s">
        <v>753</v>
      </c>
      <c r="U43" s="13">
        <v>5000</v>
      </c>
      <c r="V43" s="12" t="s">
        <v>780</v>
      </c>
      <c r="W43" s="12" t="s">
        <v>781</v>
      </c>
      <c r="X43" s="11" t="s">
        <v>755</v>
      </c>
      <c r="Y43" s="33" t="s">
        <v>756</v>
      </c>
    </row>
    <row r="44" spans="1:25" ht="36.75" hidden="1" customHeight="1" x14ac:dyDescent="0.25">
      <c r="A44" s="33" t="s">
        <v>128</v>
      </c>
      <c r="B44" s="33" t="s">
        <v>749</v>
      </c>
      <c r="C44" s="61" t="s">
        <v>240</v>
      </c>
      <c r="D44" s="34"/>
      <c r="E44" s="34" t="s">
        <v>928</v>
      </c>
      <c r="F44" s="60" t="s">
        <v>750</v>
      </c>
      <c r="G44" s="76"/>
      <c r="H44" s="11">
        <v>220702</v>
      </c>
      <c r="I44" s="12" t="s">
        <v>782</v>
      </c>
      <c r="J44" s="73">
        <v>0.25</v>
      </c>
      <c r="K44" s="11">
        <v>22070201</v>
      </c>
      <c r="L44" s="12" t="s">
        <v>783</v>
      </c>
      <c r="M44" s="11">
        <v>10</v>
      </c>
      <c r="N44" s="13">
        <v>3823</v>
      </c>
      <c r="O44" s="11" t="s">
        <v>26</v>
      </c>
      <c r="P44" s="14">
        <v>44562</v>
      </c>
      <c r="Q44" s="14">
        <v>44651</v>
      </c>
      <c r="R44" s="13">
        <v>3823</v>
      </c>
      <c r="S44" s="15"/>
      <c r="T44" s="15"/>
      <c r="U44" s="13"/>
      <c r="V44" s="12" t="s">
        <v>784</v>
      </c>
      <c r="W44" s="12" t="s">
        <v>856</v>
      </c>
      <c r="X44" s="11" t="s">
        <v>755</v>
      </c>
      <c r="Y44" s="33" t="s">
        <v>756</v>
      </c>
    </row>
    <row r="45" spans="1:25" ht="36.75" hidden="1" customHeight="1" x14ac:dyDescent="0.25">
      <c r="A45" s="33" t="s">
        <v>128</v>
      </c>
      <c r="B45" s="33" t="s">
        <v>749</v>
      </c>
      <c r="C45" s="61" t="s">
        <v>240</v>
      </c>
      <c r="D45" s="34"/>
      <c r="E45" s="34" t="s">
        <v>928</v>
      </c>
      <c r="F45" s="60" t="s">
        <v>750</v>
      </c>
      <c r="G45" s="76"/>
      <c r="H45" s="11">
        <v>220702</v>
      </c>
      <c r="I45" s="12" t="s">
        <v>782</v>
      </c>
      <c r="J45" s="74"/>
      <c r="K45" s="11">
        <v>22070202</v>
      </c>
      <c r="L45" s="12" t="s">
        <v>785</v>
      </c>
      <c r="M45" s="11">
        <v>10</v>
      </c>
      <c r="N45" s="13">
        <v>6674</v>
      </c>
      <c r="O45" s="11" t="s">
        <v>26</v>
      </c>
      <c r="P45" s="14">
        <v>44562</v>
      </c>
      <c r="Q45" s="14">
        <v>44742</v>
      </c>
      <c r="R45" s="13">
        <v>3727</v>
      </c>
      <c r="S45" s="13">
        <v>6674</v>
      </c>
      <c r="T45" s="15"/>
      <c r="U45" s="13"/>
      <c r="V45" s="12" t="s">
        <v>786</v>
      </c>
      <c r="W45" s="12" t="s">
        <v>857</v>
      </c>
      <c r="X45" s="11" t="s">
        <v>755</v>
      </c>
      <c r="Y45" s="33" t="s">
        <v>756</v>
      </c>
    </row>
    <row r="46" spans="1:25" ht="36.75" hidden="1" customHeight="1" x14ac:dyDescent="0.25">
      <c r="A46" s="33" t="s">
        <v>128</v>
      </c>
      <c r="B46" s="33" t="s">
        <v>749</v>
      </c>
      <c r="C46" s="61" t="s">
        <v>240</v>
      </c>
      <c r="D46" s="34"/>
      <c r="E46" s="34" t="s">
        <v>928</v>
      </c>
      <c r="F46" s="60" t="s">
        <v>750</v>
      </c>
      <c r="G46" s="76"/>
      <c r="H46" s="11">
        <v>220702</v>
      </c>
      <c r="I46" s="12" t="s">
        <v>782</v>
      </c>
      <c r="J46" s="74"/>
      <c r="K46" s="11">
        <v>22070203</v>
      </c>
      <c r="L46" s="12" t="s">
        <v>787</v>
      </c>
      <c r="M46" s="11">
        <v>25</v>
      </c>
      <c r="N46" s="13">
        <v>8929</v>
      </c>
      <c r="O46" s="11" t="s">
        <v>26</v>
      </c>
      <c r="P46" s="14">
        <v>44652</v>
      </c>
      <c r="Q46" s="14">
        <v>44926</v>
      </c>
      <c r="R46" s="15"/>
      <c r="S46" s="15">
        <v>2050</v>
      </c>
      <c r="T46" s="15">
        <v>3612</v>
      </c>
      <c r="U46" s="13">
        <v>8929</v>
      </c>
      <c r="V46" s="12" t="s">
        <v>788</v>
      </c>
      <c r="W46" s="12" t="s">
        <v>866</v>
      </c>
      <c r="X46" s="11" t="s">
        <v>755</v>
      </c>
      <c r="Y46" s="33" t="s">
        <v>756</v>
      </c>
    </row>
    <row r="47" spans="1:25" ht="36.75" hidden="1" customHeight="1" x14ac:dyDescent="0.25">
      <c r="A47" s="33" t="s">
        <v>128</v>
      </c>
      <c r="B47" s="33" t="s">
        <v>749</v>
      </c>
      <c r="C47" s="61" t="s">
        <v>240</v>
      </c>
      <c r="D47" s="34"/>
      <c r="E47" s="34" t="s">
        <v>928</v>
      </c>
      <c r="F47" s="60" t="s">
        <v>750</v>
      </c>
      <c r="G47" s="76"/>
      <c r="H47" s="11">
        <v>220702</v>
      </c>
      <c r="I47" s="12" t="s">
        <v>782</v>
      </c>
      <c r="J47" s="74"/>
      <c r="K47" s="11">
        <v>22070204</v>
      </c>
      <c r="L47" s="12" t="s">
        <v>789</v>
      </c>
      <c r="M47" s="11">
        <v>25</v>
      </c>
      <c r="N47" s="13">
        <v>8929</v>
      </c>
      <c r="O47" s="11" t="s">
        <v>26</v>
      </c>
      <c r="P47" s="14">
        <v>44652</v>
      </c>
      <c r="Q47" s="14">
        <v>44926</v>
      </c>
      <c r="R47" s="15"/>
      <c r="S47" s="15">
        <v>2050</v>
      </c>
      <c r="T47" s="15">
        <v>3612</v>
      </c>
      <c r="U47" s="13">
        <v>8929</v>
      </c>
      <c r="V47" s="12" t="s">
        <v>790</v>
      </c>
      <c r="W47" s="12" t="s">
        <v>867</v>
      </c>
      <c r="X47" s="11" t="s">
        <v>755</v>
      </c>
      <c r="Y47" s="33" t="s">
        <v>756</v>
      </c>
    </row>
    <row r="48" spans="1:25" ht="36.75" hidden="1" customHeight="1" x14ac:dyDescent="0.25">
      <c r="A48" s="33" t="s">
        <v>128</v>
      </c>
      <c r="B48" s="33" t="s">
        <v>749</v>
      </c>
      <c r="C48" s="61" t="s">
        <v>240</v>
      </c>
      <c r="D48" s="34"/>
      <c r="E48" s="34" t="s">
        <v>928</v>
      </c>
      <c r="F48" s="60" t="s">
        <v>750</v>
      </c>
      <c r="G48" s="76"/>
      <c r="H48" s="11">
        <v>220702</v>
      </c>
      <c r="I48" s="12" t="s">
        <v>782</v>
      </c>
      <c r="J48" s="74"/>
      <c r="K48" s="11">
        <v>22070205</v>
      </c>
      <c r="L48" s="12" t="s">
        <v>791</v>
      </c>
      <c r="M48" s="11">
        <v>25</v>
      </c>
      <c r="N48" s="13">
        <v>8929</v>
      </c>
      <c r="O48" s="11" t="s">
        <v>26</v>
      </c>
      <c r="P48" s="14">
        <v>44652</v>
      </c>
      <c r="Q48" s="14">
        <v>44926</v>
      </c>
      <c r="R48" s="15"/>
      <c r="S48" s="15">
        <v>2050</v>
      </c>
      <c r="T48" s="15">
        <v>3612</v>
      </c>
      <c r="U48" s="13">
        <v>8929</v>
      </c>
      <c r="V48" s="12" t="s">
        <v>792</v>
      </c>
      <c r="W48" s="12" t="s">
        <v>868</v>
      </c>
      <c r="X48" s="11" t="s">
        <v>755</v>
      </c>
      <c r="Y48" s="33" t="s">
        <v>756</v>
      </c>
    </row>
    <row r="49" spans="1:25" ht="36.75" hidden="1" customHeight="1" x14ac:dyDescent="0.25">
      <c r="A49" s="33" t="s">
        <v>128</v>
      </c>
      <c r="B49" s="33" t="s">
        <v>749</v>
      </c>
      <c r="C49" s="61" t="s">
        <v>240</v>
      </c>
      <c r="D49" s="34"/>
      <c r="E49" s="34" t="s">
        <v>928</v>
      </c>
      <c r="F49" s="60" t="s">
        <v>750</v>
      </c>
      <c r="G49" s="76"/>
      <c r="H49" s="11">
        <v>220702</v>
      </c>
      <c r="I49" s="12" t="s">
        <v>782</v>
      </c>
      <c r="J49" s="75"/>
      <c r="K49" s="11">
        <v>22070206</v>
      </c>
      <c r="L49" s="12" t="s">
        <v>793</v>
      </c>
      <c r="M49" s="11">
        <v>5</v>
      </c>
      <c r="N49" s="13">
        <v>58</v>
      </c>
      <c r="O49" s="11" t="s">
        <v>26</v>
      </c>
      <c r="P49" s="14">
        <v>44835</v>
      </c>
      <c r="Q49" s="14">
        <v>44926</v>
      </c>
      <c r="R49" s="15"/>
      <c r="S49" s="15"/>
      <c r="T49" s="15"/>
      <c r="U49" s="13">
        <v>58</v>
      </c>
      <c r="V49" s="12" t="s">
        <v>794</v>
      </c>
      <c r="W49" s="12" t="s">
        <v>795</v>
      </c>
      <c r="X49" s="11" t="s">
        <v>755</v>
      </c>
      <c r="Y49" s="33" t="s">
        <v>756</v>
      </c>
    </row>
    <row r="50" spans="1:25" ht="36.75" hidden="1" customHeight="1" x14ac:dyDescent="0.25">
      <c r="A50" s="33" t="s">
        <v>128</v>
      </c>
      <c r="B50" s="33" t="s">
        <v>749</v>
      </c>
      <c r="C50" s="61" t="s">
        <v>240</v>
      </c>
      <c r="D50" s="34"/>
      <c r="E50" s="34" t="s">
        <v>928</v>
      </c>
      <c r="F50" s="60" t="s">
        <v>750</v>
      </c>
      <c r="G50" s="76"/>
      <c r="H50" s="11">
        <v>220703</v>
      </c>
      <c r="I50" s="12" t="s">
        <v>796</v>
      </c>
      <c r="J50" s="73">
        <v>0.25</v>
      </c>
      <c r="K50" s="11">
        <v>22070301</v>
      </c>
      <c r="L50" s="12" t="s">
        <v>797</v>
      </c>
      <c r="M50" s="11">
        <v>20</v>
      </c>
      <c r="N50" s="13">
        <v>27526</v>
      </c>
      <c r="O50" s="11" t="s">
        <v>26</v>
      </c>
      <c r="P50" s="14">
        <v>44743</v>
      </c>
      <c r="Q50" s="14">
        <v>44926</v>
      </c>
      <c r="R50" s="15"/>
      <c r="S50" s="15"/>
      <c r="T50" s="15">
        <v>13763</v>
      </c>
      <c r="U50" s="13">
        <v>27526</v>
      </c>
      <c r="V50" s="12" t="s">
        <v>798</v>
      </c>
      <c r="W50" s="12" t="s">
        <v>869</v>
      </c>
      <c r="X50" s="11" t="s">
        <v>755</v>
      </c>
      <c r="Y50" s="33" t="s">
        <v>756</v>
      </c>
    </row>
    <row r="51" spans="1:25" ht="36.75" hidden="1" customHeight="1" x14ac:dyDescent="0.25">
      <c r="A51" s="33" t="s">
        <v>128</v>
      </c>
      <c r="B51" s="33" t="s">
        <v>749</v>
      </c>
      <c r="C51" s="61" t="s">
        <v>240</v>
      </c>
      <c r="D51" s="34"/>
      <c r="E51" s="34" t="s">
        <v>928</v>
      </c>
      <c r="F51" s="60" t="s">
        <v>750</v>
      </c>
      <c r="G51" s="76"/>
      <c r="H51" s="11">
        <v>220703</v>
      </c>
      <c r="I51" s="12" t="s">
        <v>796</v>
      </c>
      <c r="J51" s="74"/>
      <c r="K51" s="11">
        <v>22070302</v>
      </c>
      <c r="L51" s="12" t="s">
        <v>799</v>
      </c>
      <c r="M51" s="11">
        <v>8</v>
      </c>
      <c r="N51" s="13">
        <v>22379</v>
      </c>
      <c r="O51" s="11" t="s">
        <v>26</v>
      </c>
      <c r="P51" s="14">
        <v>44835</v>
      </c>
      <c r="Q51" s="14">
        <v>44926</v>
      </c>
      <c r="R51" s="15"/>
      <c r="S51" s="15"/>
      <c r="T51" s="15"/>
      <c r="U51" s="13">
        <v>22379</v>
      </c>
      <c r="V51" s="12" t="s">
        <v>800</v>
      </c>
      <c r="W51" s="12" t="s">
        <v>801</v>
      </c>
      <c r="X51" s="11" t="s">
        <v>755</v>
      </c>
      <c r="Y51" s="33" t="s">
        <v>756</v>
      </c>
    </row>
    <row r="52" spans="1:25" ht="36.75" hidden="1" customHeight="1" x14ac:dyDescent="0.25">
      <c r="A52" s="33" t="s">
        <v>128</v>
      </c>
      <c r="B52" s="33" t="s">
        <v>749</v>
      </c>
      <c r="C52" s="61" t="s">
        <v>240</v>
      </c>
      <c r="D52" s="34"/>
      <c r="E52" s="34" t="s">
        <v>928</v>
      </c>
      <c r="F52" s="60" t="s">
        <v>750</v>
      </c>
      <c r="G52" s="76"/>
      <c r="H52" s="11">
        <v>220703</v>
      </c>
      <c r="I52" s="12" t="s">
        <v>796</v>
      </c>
      <c r="J52" s="74"/>
      <c r="K52" s="11">
        <v>22070303</v>
      </c>
      <c r="L52" s="12" t="s">
        <v>802</v>
      </c>
      <c r="M52" s="11">
        <v>6</v>
      </c>
      <c r="N52" s="13">
        <v>1376</v>
      </c>
      <c r="O52" s="11" t="s">
        <v>26</v>
      </c>
      <c r="P52" s="14">
        <v>44835</v>
      </c>
      <c r="Q52" s="14">
        <v>44926</v>
      </c>
      <c r="R52" s="15"/>
      <c r="S52" s="15"/>
      <c r="T52" s="15"/>
      <c r="U52" s="13">
        <v>1376</v>
      </c>
      <c r="V52" s="12" t="s">
        <v>803</v>
      </c>
      <c r="W52" s="12" t="s">
        <v>804</v>
      </c>
      <c r="X52" s="11" t="s">
        <v>755</v>
      </c>
      <c r="Y52" s="33" t="s">
        <v>756</v>
      </c>
    </row>
    <row r="53" spans="1:25" ht="36.75" hidden="1" customHeight="1" x14ac:dyDescent="0.25">
      <c r="A53" s="33" t="s">
        <v>128</v>
      </c>
      <c r="B53" s="33" t="s">
        <v>749</v>
      </c>
      <c r="C53" s="61" t="s">
        <v>240</v>
      </c>
      <c r="D53" s="34"/>
      <c r="E53" s="34" t="s">
        <v>928</v>
      </c>
      <c r="F53" s="60" t="s">
        <v>750</v>
      </c>
      <c r="G53" s="76"/>
      <c r="H53" s="11">
        <v>220703</v>
      </c>
      <c r="I53" s="12" t="s">
        <v>796</v>
      </c>
      <c r="J53" s="74"/>
      <c r="K53" s="11">
        <v>22070304</v>
      </c>
      <c r="L53" s="12" t="s">
        <v>805</v>
      </c>
      <c r="M53" s="11">
        <v>5</v>
      </c>
      <c r="N53" s="13">
        <v>11450</v>
      </c>
      <c r="O53" s="11" t="s">
        <v>445</v>
      </c>
      <c r="P53" s="14">
        <v>44835</v>
      </c>
      <c r="Q53" s="14">
        <v>44926</v>
      </c>
      <c r="R53" s="15"/>
      <c r="S53" s="15"/>
      <c r="T53" s="15"/>
      <c r="U53" s="13">
        <v>11450</v>
      </c>
      <c r="V53" s="12" t="s">
        <v>806</v>
      </c>
      <c r="W53" s="12" t="s">
        <v>807</v>
      </c>
      <c r="X53" s="11" t="s">
        <v>755</v>
      </c>
      <c r="Y53" s="33" t="s">
        <v>756</v>
      </c>
    </row>
    <row r="54" spans="1:25" ht="36.75" hidden="1" customHeight="1" x14ac:dyDescent="0.25">
      <c r="A54" s="33" t="s">
        <v>128</v>
      </c>
      <c r="B54" s="33" t="s">
        <v>749</v>
      </c>
      <c r="C54" s="61" t="s">
        <v>240</v>
      </c>
      <c r="D54" s="34"/>
      <c r="E54" s="34" t="s">
        <v>928</v>
      </c>
      <c r="F54" s="60" t="s">
        <v>750</v>
      </c>
      <c r="G54" s="76"/>
      <c r="H54" s="11">
        <v>220703</v>
      </c>
      <c r="I54" s="12" t="s">
        <v>796</v>
      </c>
      <c r="J54" s="74"/>
      <c r="K54" s="11">
        <v>22070305</v>
      </c>
      <c r="L54" s="12" t="s">
        <v>808</v>
      </c>
      <c r="M54" s="11">
        <v>5</v>
      </c>
      <c r="N54" s="13">
        <v>11450</v>
      </c>
      <c r="O54" s="11" t="s">
        <v>445</v>
      </c>
      <c r="P54" s="14">
        <v>44835</v>
      </c>
      <c r="Q54" s="14">
        <v>44926</v>
      </c>
      <c r="R54" s="15"/>
      <c r="S54" s="15"/>
      <c r="T54" s="15"/>
      <c r="U54" s="13">
        <v>11450</v>
      </c>
      <c r="V54" s="12" t="s">
        <v>809</v>
      </c>
      <c r="W54" s="12" t="s">
        <v>810</v>
      </c>
      <c r="X54" s="11" t="s">
        <v>755</v>
      </c>
      <c r="Y54" s="33" t="s">
        <v>756</v>
      </c>
    </row>
    <row r="55" spans="1:25" ht="36.75" hidden="1" customHeight="1" x14ac:dyDescent="0.25">
      <c r="A55" s="33" t="s">
        <v>128</v>
      </c>
      <c r="B55" s="33" t="s">
        <v>749</v>
      </c>
      <c r="C55" s="61" t="s">
        <v>240</v>
      </c>
      <c r="D55" s="34"/>
      <c r="E55" s="34" t="s">
        <v>928</v>
      </c>
      <c r="F55" s="60" t="s">
        <v>750</v>
      </c>
      <c r="G55" s="76"/>
      <c r="H55" s="11">
        <v>220703</v>
      </c>
      <c r="I55" s="12" t="s">
        <v>796</v>
      </c>
      <c r="J55" s="74"/>
      <c r="K55" s="11">
        <v>22070306</v>
      </c>
      <c r="L55" s="12" t="s">
        <v>811</v>
      </c>
      <c r="M55" s="11">
        <v>16</v>
      </c>
      <c r="N55" s="13">
        <v>8153</v>
      </c>
      <c r="O55" s="11" t="s">
        <v>26</v>
      </c>
      <c r="P55" s="14">
        <v>44562</v>
      </c>
      <c r="Q55" s="14">
        <v>44742</v>
      </c>
      <c r="R55" s="15">
        <v>4077</v>
      </c>
      <c r="S55" s="15">
        <v>8153</v>
      </c>
      <c r="T55" s="15"/>
      <c r="U55" s="13"/>
      <c r="V55" s="12" t="s">
        <v>806</v>
      </c>
      <c r="W55" s="12" t="s">
        <v>870</v>
      </c>
      <c r="X55" s="11" t="s">
        <v>755</v>
      </c>
      <c r="Y55" s="33" t="s">
        <v>756</v>
      </c>
    </row>
    <row r="56" spans="1:25" ht="36.75" hidden="1" customHeight="1" x14ac:dyDescent="0.25">
      <c r="A56" s="33" t="s">
        <v>128</v>
      </c>
      <c r="B56" s="33" t="s">
        <v>749</v>
      </c>
      <c r="C56" s="61" t="s">
        <v>240</v>
      </c>
      <c r="D56" s="34"/>
      <c r="E56" s="34" t="s">
        <v>928</v>
      </c>
      <c r="F56" s="60" t="s">
        <v>750</v>
      </c>
      <c r="G56" s="76"/>
      <c r="H56" s="11">
        <v>220703</v>
      </c>
      <c r="I56" s="12" t="s">
        <v>796</v>
      </c>
      <c r="J56" s="74"/>
      <c r="K56" s="11">
        <v>22070307</v>
      </c>
      <c r="L56" s="12" t="s">
        <v>812</v>
      </c>
      <c r="M56" s="11">
        <v>20</v>
      </c>
      <c r="N56" s="13">
        <v>27526</v>
      </c>
      <c r="O56" s="11" t="s">
        <v>445</v>
      </c>
      <c r="P56" s="14">
        <v>44652</v>
      </c>
      <c r="Q56" s="14">
        <v>44834</v>
      </c>
      <c r="R56" s="15"/>
      <c r="S56" s="15">
        <v>13763</v>
      </c>
      <c r="T56" s="15">
        <v>27526</v>
      </c>
      <c r="U56" s="13"/>
      <c r="V56" s="12" t="s">
        <v>813</v>
      </c>
      <c r="W56" s="12" t="s">
        <v>871</v>
      </c>
      <c r="X56" s="11" t="s">
        <v>755</v>
      </c>
      <c r="Y56" s="33" t="s">
        <v>756</v>
      </c>
    </row>
    <row r="57" spans="1:25" ht="36.75" hidden="1" customHeight="1" x14ac:dyDescent="0.25">
      <c r="A57" s="33" t="s">
        <v>128</v>
      </c>
      <c r="B57" s="33" t="s">
        <v>749</v>
      </c>
      <c r="C57" s="61" t="s">
        <v>240</v>
      </c>
      <c r="D57" s="34"/>
      <c r="E57" s="34" t="s">
        <v>928</v>
      </c>
      <c r="F57" s="60" t="s">
        <v>750</v>
      </c>
      <c r="G57" s="76"/>
      <c r="H57" s="11">
        <v>220703</v>
      </c>
      <c r="I57" s="12" t="s">
        <v>796</v>
      </c>
      <c r="J57" s="75"/>
      <c r="K57" s="11">
        <v>22070308</v>
      </c>
      <c r="L57" s="12" t="s">
        <v>814</v>
      </c>
      <c r="M57" s="11">
        <v>20</v>
      </c>
      <c r="N57" s="13">
        <v>5147</v>
      </c>
      <c r="O57" s="11" t="s">
        <v>26</v>
      </c>
      <c r="P57" s="14">
        <v>44652</v>
      </c>
      <c r="Q57" s="14">
        <v>44742</v>
      </c>
      <c r="R57" s="15"/>
      <c r="S57" s="15">
        <v>5147</v>
      </c>
      <c r="T57" s="15"/>
      <c r="U57" s="13"/>
      <c r="V57" s="12" t="s">
        <v>815</v>
      </c>
      <c r="W57" s="12" t="s">
        <v>816</v>
      </c>
      <c r="X57" s="11" t="s">
        <v>755</v>
      </c>
      <c r="Y57" s="33" t="s">
        <v>756</v>
      </c>
    </row>
    <row r="58" spans="1:25" ht="36.75" hidden="1" customHeight="1" x14ac:dyDescent="0.25">
      <c r="A58" s="33" t="s">
        <v>128</v>
      </c>
      <c r="B58" s="33" t="s">
        <v>749</v>
      </c>
      <c r="C58" s="61" t="s">
        <v>240</v>
      </c>
      <c r="D58" s="34"/>
      <c r="E58" s="34" t="s">
        <v>928</v>
      </c>
      <c r="F58" s="60" t="s">
        <v>750</v>
      </c>
      <c r="G58" s="76"/>
      <c r="H58" s="11">
        <v>220704</v>
      </c>
      <c r="I58" s="12" t="s">
        <v>817</v>
      </c>
      <c r="J58" s="73">
        <v>0.25</v>
      </c>
      <c r="K58" s="11">
        <v>22070401</v>
      </c>
      <c r="L58" s="12" t="s">
        <v>818</v>
      </c>
      <c r="M58" s="11">
        <v>15</v>
      </c>
      <c r="N58" s="13">
        <v>8560</v>
      </c>
      <c r="O58" s="11" t="s">
        <v>26</v>
      </c>
      <c r="P58" s="14">
        <v>44743</v>
      </c>
      <c r="Q58" s="14">
        <v>44834</v>
      </c>
      <c r="R58" s="15" t="s">
        <v>753</v>
      </c>
      <c r="S58" s="15"/>
      <c r="T58" s="15">
        <v>8560</v>
      </c>
      <c r="U58" s="13" t="s">
        <v>753</v>
      </c>
      <c r="V58" s="12" t="s">
        <v>819</v>
      </c>
      <c r="W58" s="12" t="s">
        <v>820</v>
      </c>
      <c r="X58" s="11" t="s">
        <v>755</v>
      </c>
      <c r="Y58" s="33" t="s">
        <v>756</v>
      </c>
    </row>
    <row r="59" spans="1:25" ht="36.75" hidden="1" customHeight="1" x14ac:dyDescent="0.25">
      <c r="A59" s="33" t="s">
        <v>128</v>
      </c>
      <c r="B59" s="33" t="s">
        <v>749</v>
      </c>
      <c r="C59" s="61" t="s">
        <v>240</v>
      </c>
      <c r="D59" s="34"/>
      <c r="E59" s="34" t="s">
        <v>928</v>
      </c>
      <c r="F59" s="60" t="s">
        <v>750</v>
      </c>
      <c r="G59" s="76"/>
      <c r="H59" s="11">
        <v>220704</v>
      </c>
      <c r="I59" s="12" t="s">
        <v>817</v>
      </c>
      <c r="J59" s="74"/>
      <c r="K59" s="11">
        <v>22070402</v>
      </c>
      <c r="L59" s="12" t="s">
        <v>821</v>
      </c>
      <c r="M59" s="11">
        <v>15</v>
      </c>
      <c r="N59" s="13">
        <v>8560</v>
      </c>
      <c r="O59" s="11" t="s">
        <v>26</v>
      </c>
      <c r="P59" s="14">
        <v>44835</v>
      </c>
      <c r="Q59" s="14">
        <v>44926</v>
      </c>
      <c r="R59" s="15" t="s">
        <v>753</v>
      </c>
      <c r="S59" s="15"/>
      <c r="T59" s="15"/>
      <c r="U59" s="13">
        <v>8560</v>
      </c>
      <c r="V59" s="12" t="s">
        <v>822</v>
      </c>
      <c r="W59" s="12" t="s">
        <v>823</v>
      </c>
      <c r="X59" s="11" t="s">
        <v>755</v>
      </c>
      <c r="Y59" s="33" t="s">
        <v>756</v>
      </c>
    </row>
    <row r="60" spans="1:25" ht="36.75" hidden="1" customHeight="1" x14ac:dyDescent="0.25">
      <c r="A60" s="33" t="s">
        <v>128</v>
      </c>
      <c r="B60" s="33" t="s">
        <v>749</v>
      </c>
      <c r="C60" s="61" t="s">
        <v>240</v>
      </c>
      <c r="D60" s="34"/>
      <c r="E60" s="34" t="s">
        <v>928</v>
      </c>
      <c r="F60" s="60" t="s">
        <v>750</v>
      </c>
      <c r="G60" s="76"/>
      <c r="H60" s="11">
        <v>220704</v>
      </c>
      <c r="I60" s="12" t="s">
        <v>817</v>
      </c>
      <c r="J60" s="74"/>
      <c r="K60" s="11">
        <v>22070403</v>
      </c>
      <c r="L60" s="12" t="s">
        <v>824</v>
      </c>
      <c r="M60" s="11">
        <v>10</v>
      </c>
      <c r="N60" s="13">
        <v>6640</v>
      </c>
      <c r="O60" s="11" t="s">
        <v>26</v>
      </c>
      <c r="P60" s="14">
        <v>44835</v>
      </c>
      <c r="Q60" s="14">
        <v>44926</v>
      </c>
      <c r="R60" s="15" t="s">
        <v>753</v>
      </c>
      <c r="S60" s="15" t="s">
        <v>753</v>
      </c>
      <c r="T60" s="15"/>
      <c r="U60" s="13">
        <v>6640</v>
      </c>
      <c r="V60" s="12" t="s">
        <v>819</v>
      </c>
      <c r="W60" s="12" t="s">
        <v>825</v>
      </c>
      <c r="X60" s="11" t="s">
        <v>755</v>
      </c>
      <c r="Y60" s="33" t="s">
        <v>756</v>
      </c>
    </row>
    <row r="61" spans="1:25" ht="36.75" hidden="1" customHeight="1" x14ac:dyDescent="0.25">
      <c r="A61" s="33" t="s">
        <v>128</v>
      </c>
      <c r="B61" s="33" t="s">
        <v>749</v>
      </c>
      <c r="C61" s="61" t="s">
        <v>240</v>
      </c>
      <c r="D61" s="34"/>
      <c r="E61" s="34" t="s">
        <v>928</v>
      </c>
      <c r="F61" s="60" t="s">
        <v>750</v>
      </c>
      <c r="G61" s="76"/>
      <c r="H61" s="11">
        <v>220704</v>
      </c>
      <c r="I61" s="12" t="s">
        <v>817</v>
      </c>
      <c r="J61" s="74"/>
      <c r="K61" s="11">
        <v>22070404</v>
      </c>
      <c r="L61" s="12" t="s">
        <v>826</v>
      </c>
      <c r="M61" s="11">
        <v>10</v>
      </c>
      <c r="N61" s="13">
        <v>6640</v>
      </c>
      <c r="O61" s="11" t="s">
        <v>26</v>
      </c>
      <c r="P61" s="14">
        <v>44835</v>
      </c>
      <c r="Q61" s="14">
        <v>44926</v>
      </c>
      <c r="R61" s="15" t="s">
        <v>753</v>
      </c>
      <c r="S61" s="15" t="s">
        <v>753</v>
      </c>
      <c r="T61" s="15"/>
      <c r="U61" s="13">
        <v>6640</v>
      </c>
      <c r="V61" s="12" t="s">
        <v>822</v>
      </c>
      <c r="W61" s="12" t="s">
        <v>827</v>
      </c>
      <c r="X61" s="11" t="s">
        <v>755</v>
      </c>
      <c r="Y61" s="33" t="s">
        <v>756</v>
      </c>
    </row>
    <row r="62" spans="1:25" ht="36.75" hidden="1" customHeight="1" x14ac:dyDescent="0.25">
      <c r="A62" s="33" t="s">
        <v>128</v>
      </c>
      <c r="B62" s="33" t="s">
        <v>749</v>
      </c>
      <c r="C62" s="61" t="s">
        <v>240</v>
      </c>
      <c r="D62" s="34"/>
      <c r="E62" s="34" t="s">
        <v>928</v>
      </c>
      <c r="F62" s="60" t="s">
        <v>750</v>
      </c>
      <c r="G62" s="76"/>
      <c r="H62" s="11">
        <v>220704</v>
      </c>
      <c r="I62" s="12" t="s">
        <v>817</v>
      </c>
      <c r="J62" s="74"/>
      <c r="K62" s="11">
        <v>22070405</v>
      </c>
      <c r="L62" s="12" t="s">
        <v>828</v>
      </c>
      <c r="M62" s="11">
        <v>20</v>
      </c>
      <c r="N62" s="13">
        <v>86286</v>
      </c>
      <c r="O62" s="11" t="s">
        <v>26</v>
      </c>
      <c r="P62" s="14">
        <v>44835</v>
      </c>
      <c r="Q62" s="14">
        <v>44926</v>
      </c>
      <c r="R62" s="15" t="s">
        <v>753</v>
      </c>
      <c r="S62" s="15"/>
      <c r="T62" s="15"/>
      <c r="U62" s="13">
        <v>86286</v>
      </c>
      <c r="V62" s="12" t="s">
        <v>829</v>
      </c>
      <c r="W62" s="12" t="s">
        <v>1015</v>
      </c>
      <c r="X62" s="11" t="s">
        <v>755</v>
      </c>
      <c r="Y62" s="33" t="s">
        <v>756</v>
      </c>
    </row>
    <row r="63" spans="1:25" ht="36.75" hidden="1" customHeight="1" x14ac:dyDescent="0.25">
      <c r="A63" s="33" t="s">
        <v>128</v>
      </c>
      <c r="B63" s="33" t="s">
        <v>749</v>
      </c>
      <c r="C63" s="61" t="s">
        <v>240</v>
      </c>
      <c r="D63" s="34"/>
      <c r="E63" s="34" t="s">
        <v>928</v>
      </c>
      <c r="F63" s="60" t="s">
        <v>750</v>
      </c>
      <c r="G63" s="76"/>
      <c r="H63" s="11">
        <v>220704</v>
      </c>
      <c r="I63" s="12" t="s">
        <v>817</v>
      </c>
      <c r="J63" s="74"/>
      <c r="K63" s="11">
        <v>22070406</v>
      </c>
      <c r="L63" s="12" t="s">
        <v>830</v>
      </c>
      <c r="M63" s="11">
        <v>20</v>
      </c>
      <c r="N63" s="13">
        <v>86286</v>
      </c>
      <c r="O63" s="11" t="s">
        <v>26</v>
      </c>
      <c r="P63" s="14">
        <v>44835</v>
      </c>
      <c r="Q63" s="14">
        <v>44926</v>
      </c>
      <c r="R63" s="15" t="s">
        <v>753</v>
      </c>
      <c r="S63" s="15"/>
      <c r="T63" s="15"/>
      <c r="U63" s="13">
        <v>86286</v>
      </c>
      <c r="V63" s="12" t="s">
        <v>822</v>
      </c>
      <c r="W63" s="12" t="s">
        <v>831</v>
      </c>
      <c r="X63" s="11" t="s">
        <v>755</v>
      </c>
      <c r="Y63" s="33" t="s">
        <v>756</v>
      </c>
    </row>
    <row r="64" spans="1:25" ht="36.75" hidden="1" customHeight="1" x14ac:dyDescent="0.25">
      <c r="A64" s="33" t="s">
        <v>128</v>
      </c>
      <c r="B64" s="33" t="s">
        <v>749</v>
      </c>
      <c r="C64" s="61" t="s">
        <v>240</v>
      </c>
      <c r="D64" s="34"/>
      <c r="E64" s="34" t="s">
        <v>928</v>
      </c>
      <c r="F64" s="60" t="s">
        <v>750</v>
      </c>
      <c r="G64" s="76"/>
      <c r="H64" s="11">
        <v>220704</v>
      </c>
      <c r="I64" s="12" t="s">
        <v>817</v>
      </c>
      <c r="J64" s="74"/>
      <c r="K64" s="11">
        <v>22070407</v>
      </c>
      <c r="L64" s="12" t="s">
        <v>832</v>
      </c>
      <c r="M64" s="11">
        <v>5</v>
      </c>
      <c r="N64" s="13">
        <v>3</v>
      </c>
      <c r="O64" s="11" t="s">
        <v>26</v>
      </c>
      <c r="P64" s="14">
        <v>44835</v>
      </c>
      <c r="Q64" s="14">
        <v>44926</v>
      </c>
      <c r="R64" s="15" t="s">
        <v>753</v>
      </c>
      <c r="S64" s="15" t="s">
        <v>753</v>
      </c>
      <c r="T64" s="15" t="s">
        <v>753</v>
      </c>
      <c r="U64" s="13">
        <v>3</v>
      </c>
      <c r="V64" s="12" t="s">
        <v>833</v>
      </c>
      <c r="W64" s="12" t="s">
        <v>834</v>
      </c>
      <c r="X64" s="11" t="s">
        <v>755</v>
      </c>
      <c r="Y64" s="33" t="s">
        <v>756</v>
      </c>
    </row>
    <row r="65" spans="1:25" ht="36.75" hidden="1" customHeight="1" x14ac:dyDescent="0.25">
      <c r="A65" s="33" t="s">
        <v>128</v>
      </c>
      <c r="B65" s="33" t="s">
        <v>749</v>
      </c>
      <c r="C65" s="61" t="s">
        <v>240</v>
      </c>
      <c r="D65" s="34"/>
      <c r="E65" s="34" t="s">
        <v>928</v>
      </c>
      <c r="F65" s="60" t="s">
        <v>750</v>
      </c>
      <c r="G65" s="77"/>
      <c r="H65" s="11">
        <v>220704</v>
      </c>
      <c r="I65" s="12" t="s">
        <v>817</v>
      </c>
      <c r="J65" s="75"/>
      <c r="K65" s="11">
        <v>22070408</v>
      </c>
      <c r="L65" s="12" t="s">
        <v>835</v>
      </c>
      <c r="M65" s="11">
        <v>5</v>
      </c>
      <c r="N65" s="13">
        <v>1</v>
      </c>
      <c r="O65" s="11" t="s">
        <v>26</v>
      </c>
      <c r="P65" s="14">
        <v>44835</v>
      </c>
      <c r="Q65" s="14">
        <v>44926</v>
      </c>
      <c r="R65" s="15" t="s">
        <v>753</v>
      </c>
      <c r="S65" s="15" t="s">
        <v>753</v>
      </c>
      <c r="T65" s="15" t="s">
        <v>753</v>
      </c>
      <c r="U65" s="13">
        <v>1</v>
      </c>
      <c r="V65" s="12" t="s">
        <v>836</v>
      </c>
      <c r="W65" s="12" t="s">
        <v>837</v>
      </c>
      <c r="X65" s="11" t="s">
        <v>755</v>
      </c>
      <c r="Y65" s="33" t="s">
        <v>756</v>
      </c>
    </row>
    <row r="66" spans="1:25" ht="36.75" hidden="1" customHeight="1" x14ac:dyDescent="0.25">
      <c r="A66" s="33" t="s">
        <v>238</v>
      </c>
      <c r="B66" s="33" t="s">
        <v>239</v>
      </c>
      <c r="C66" s="61" t="s">
        <v>240</v>
      </c>
      <c r="D66" s="34"/>
      <c r="E66" s="34" t="s">
        <v>928</v>
      </c>
      <c r="F66" s="60" t="s">
        <v>241</v>
      </c>
      <c r="G66" s="67">
        <v>0.15</v>
      </c>
      <c r="H66" s="11">
        <v>220901</v>
      </c>
      <c r="I66" s="12" t="s">
        <v>242</v>
      </c>
      <c r="J66" s="78">
        <v>0.33329999999999999</v>
      </c>
      <c r="K66" s="11">
        <v>22090101</v>
      </c>
      <c r="L66" s="12" t="s">
        <v>243</v>
      </c>
      <c r="M66" s="11">
        <v>20</v>
      </c>
      <c r="N66" s="13">
        <v>8000</v>
      </c>
      <c r="O66" s="11" t="s">
        <v>26</v>
      </c>
      <c r="P66" s="14">
        <v>44562</v>
      </c>
      <c r="Q66" s="14">
        <v>44926</v>
      </c>
      <c r="R66" s="15">
        <v>1000</v>
      </c>
      <c r="S66" s="15">
        <v>2200</v>
      </c>
      <c r="T66" s="15">
        <v>3700</v>
      </c>
      <c r="U66" s="13">
        <v>8000</v>
      </c>
      <c r="V66" s="12" t="s">
        <v>244</v>
      </c>
      <c r="W66" s="12" t="s">
        <v>245</v>
      </c>
      <c r="X66" s="11" t="s">
        <v>1006</v>
      </c>
      <c r="Y66" s="33" t="s">
        <v>246</v>
      </c>
    </row>
    <row r="67" spans="1:25" ht="36.75" hidden="1" customHeight="1" x14ac:dyDescent="0.25">
      <c r="A67" s="33" t="s">
        <v>238</v>
      </c>
      <c r="B67" s="33" t="s">
        <v>239</v>
      </c>
      <c r="C67" s="61" t="s">
        <v>240</v>
      </c>
      <c r="D67" s="34"/>
      <c r="E67" s="34" t="s">
        <v>928</v>
      </c>
      <c r="F67" s="60" t="s">
        <v>241</v>
      </c>
      <c r="G67" s="76"/>
      <c r="H67" s="11">
        <v>220901</v>
      </c>
      <c r="I67" s="12" t="s">
        <v>242</v>
      </c>
      <c r="J67" s="75"/>
      <c r="K67" s="11">
        <v>22090102</v>
      </c>
      <c r="L67" s="12" t="s">
        <v>247</v>
      </c>
      <c r="M67" s="11">
        <v>80</v>
      </c>
      <c r="N67" s="13">
        <v>38000</v>
      </c>
      <c r="O67" s="11" t="s">
        <v>26</v>
      </c>
      <c r="P67" s="14">
        <v>44562</v>
      </c>
      <c r="Q67" s="14">
        <v>44926</v>
      </c>
      <c r="R67" s="15">
        <v>6000</v>
      </c>
      <c r="S67" s="15">
        <v>14000</v>
      </c>
      <c r="T67" s="15">
        <v>24000</v>
      </c>
      <c r="U67" s="13">
        <v>38000</v>
      </c>
      <c r="V67" s="12" t="s">
        <v>248</v>
      </c>
      <c r="W67" s="12" t="s">
        <v>249</v>
      </c>
      <c r="X67" s="11" t="s">
        <v>1006</v>
      </c>
      <c r="Y67" s="33" t="s">
        <v>246</v>
      </c>
    </row>
    <row r="68" spans="1:25" ht="36.75" hidden="1" customHeight="1" x14ac:dyDescent="0.25">
      <c r="A68" s="33" t="s">
        <v>238</v>
      </c>
      <c r="B68" s="33" t="s">
        <v>239</v>
      </c>
      <c r="C68" s="61" t="s">
        <v>240</v>
      </c>
      <c r="D68" s="34"/>
      <c r="E68" s="34" t="s">
        <v>928</v>
      </c>
      <c r="F68" s="60" t="s">
        <v>241</v>
      </c>
      <c r="G68" s="76"/>
      <c r="H68" s="11">
        <v>220902</v>
      </c>
      <c r="I68" s="12" t="s">
        <v>250</v>
      </c>
      <c r="J68" s="78">
        <v>0.33329999999999999</v>
      </c>
      <c r="K68" s="11">
        <v>22090201</v>
      </c>
      <c r="L68" s="12" t="s">
        <v>251</v>
      </c>
      <c r="M68" s="11">
        <v>70</v>
      </c>
      <c r="N68" s="13">
        <v>54</v>
      </c>
      <c r="O68" s="11" t="s">
        <v>26</v>
      </c>
      <c r="P68" s="14">
        <v>44562</v>
      </c>
      <c r="Q68" s="14">
        <v>44926</v>
      </c>
      <c r="R68" s="15">
        <v>4</v>
      </c>
      <c r="S68" s="15">
        <v>15</v>
      </c>
      <c r="T68" s="15">
        <v>36</v>
      </c>
      <c r="U68" s="13">
        <v>54</v>
      </c>
      <c r="V68" s="12" t="s">
        <v>252</v>
      </c>
      <c r="W68" s="12" t="s">
        <v>253</v>
      </c>
      <c r="X68" s="11" t="s">
        <v>1006</v>
      </c>
      <c r="Y68" s="33" t="s">
        <v>246</v>
      </c>
    </row>
    <row r="69" spans="1:25" ht="36.75" hidden="1" customHeight="1" x14ac:dyDescent="0.25">
      <c r="A69" s="33" t="s">
        <v>238</v>
      </c>
      <c r="B69" s="33" t="s">
        <v>239</v>
      </c>
      <c r="C69" s="61" t="s">
        <v>240</v>
      </c>
      <c r="D69" s="34"/>
      <c r="E69" s="34" t="s">
        <v>928</v>
      </c>
      <c r="F69" s="60" t="s">
        <v>241</v>
      </c>
      <c r="G69" s="76"/>
      <c r="H69" s="11">
        <v>220902</v>
      </c>
      <c r="I69" s="12" t="s">
        <v>250</v>
      </c>
      <c r="J69" s="75"/>
      <c r="K69" s="11">
        <v>22090202</v>
      </c>
      <c r="L69" s="12" t="s">
        <v>254</v>
      </c>
      <c r="M69" s="11">
        <v>30</v>
      </c>
      <c r="N69" s="13">
        <v>80</v>
      </c>
      <c r="O69" s="11" t="s">
        <v>26</v>
      </c>
      <c r="P69" s="14">
        <v>44652</v>
      </c>
      <c r="Q69" s="14">
        <v>44926</v>
      </c>
      <c r="R69" s="15"/>
      <c r="S69" s="15">
        <v>20</v>
      </c>
      <c r="T69" s="15">
        <v>50</v>
      </c>
      <c r="U69" s="13">
        <v>80</v>
      </c>
      <c r="V69" s="12" t="s">
        <v>255</v>
      </c>
      <c r="W69" s="12" t="s">
        <v>256</v>
      </c>
      <c r="X69" s="11" t="s">
        <v>1006</v>
      </c>
      <c r="Y69" s="33" t="s">
        <v>246</v>
      </c>
    </row>
    <row r="70" spans="1:25" ht="36.75" hidden="1" customHeight="1" x14ac:dyDescent="0.25">
      <c r="A70" s="33" t="s">
        <v>238</v>
      </c>
      <c r="B70" s="33" t="s">
        <v>239</v>
      </c>
      <c r="C70" s="61" t="s">
        <v>240</v>
      </c>
      <c r="D70" s="34"/>
      <c r="E70" s="34" t="s">
        <v>928</v>
      </c>
      <c r="F70" s="60" t="s">
        <v>241</v>
      </c>
      <c r="G70" s="76"/>
      <c r="H70" s="11">
        <v>220903</v>
      </c>
      <c r="I70" s="12" t="s">
        <v>257</v>
      </c>
      <c r="J70" s="78">
        <v>0.33329999999999999</v>
      </c>
      <c r="K70" s="11">
        <v>22090301</v>
      </c>
      <c r="L70" s="12" t="s">
        <v>258</v>
      </c>
      <c r="M70" s="11">
        <v>60</v>
      </c>
      <c r="N70" s="13">
        <v>2</v>
      </c>
      <c r="O70" s="11" t="s">
        <v>26</v>
      </c>
      <c r="P70" s="14">
        <v>44743</v>
      </c>
      <c r="Q70" s="14">
        <v>44926</v>
      </c>
      <c r="R70" s="15"/>
      <c r="S70" s="15"/>
      <c r="T70" s="15">
        <v>1</v>
      </c>
      <c r="U70" s="13">
        <v>2</v>
      </c>
      <c r="V70" s="12" t="s">
        <v>259</v>
      </c>
      <c r="W70" s="12" t="s">
        <v>260</v>
      </c>
      <c r="X70" s="11" t="s">
        <v>1006</v>
      </c>
      <c r="Y70" s="33" t="s">
        <v>246</v>
      </c>
    </row>
    <row r="71" spans="1:25" ht="36.75" hidden="1" customHeight="1" x14ac:dyDescent="0.25">
      <c r="A71" s="33" t="s">
        <v>238</v>
      </c>
      <c r="B71" s="33" t="s">
        <v>239</v>
      </c>
      <c r="C71" s="61" t="s">
        <v>240</v>
      </c>
      <c r="D71" s="34"/>
      <c r="E71" s="34" t="s">
        <v>928</v>
      </c>
      <c r="F71" s="60" t="s">
        <v>241</v>
      </c>
      <c r="G71" s="77"/>
      <c r="H71" s="11">
        <v>220903</v>
      </c>
      <c r="I71" s="12" t="s">
        <v>257</v>
      </c>
      <c r="J71" s="75"/>
      <c r="K71" s="11">
        <v>22090302</v>
      </c>
      <c r="L71" s="12" t="s">
        <v>261</v>
      </c>
      <c r="M71" s="11">
        <v>40</v>
      </c>
      <c r="N71" s="13">
        <v>2</v>
      </c>
      <c r="O71" s="11" t="s">
        <v>26</v>
      </c>
      <c r="P71" s="14">
        <v>44652</v>
      </c>
      <c r="Q71" s="14">
        <v>44926</v>
      </c>
      <c r="R71" s="15"/>
      <c r="S71" s="15">
        <v>1</v>
      </c>
      <c r="T71" s="15"/>
      <c r="U71" s="13">
        <v>2</v>
      </c>
      <c r="V71" s="12" t="s">
        <v>262</v>
      </c>
      <c r="W71" s="12" t="s">
        <v>263</v>
      </c>
      <c r="X71" s="11" t="s">
        <v>1006</v>
      </c>
      <c r="Y71" s="33" t="s">
        <v>246</v>
      </c>
    </row>
    <row r="72" spans="1:25" ht="42" hidden="1" customHeight="1" x14ac:dyDescent="0.25">
      <c r="A72" s="33" t="s">
        <v>449</v>
      </c>
      <c r="B72" s="33" t="s">
        <v>450</v>
      </c>
      <c r="C72" s="61" t="s">
        <v>438</v>
      </c>
      <c r="D72" s="34"/>
      <c r="E72" s="34" t="s">
        <v>929</v>
      </c>
      <c r="F72" s="61" t="s">
        <v>917</v>
      </c>
      <c r="G72" s="67">
        <v>1</v>
      </c>
      <c r="H72" s="33">
        <v>220201</v>
      </c>
      <c r="I72" s="34" t="s">
        <v>451</v>
      </c>
      <c r="J72" s="70">
        <v>0.125</v>
      </c>
      <c r="K72" s="33">
        <v>22020101</v>
      </c>
      <c r="L72" s="34" t="s">
        <v>452</v>
      </c>
      <c r="M72" s="33">
        <v>30</v>
      </c>
      <c r="N72" s="35">
        <v>2800000</v>
      </c>
      <c r="O72" s="33" t="s">
        <v>26</v>
      </c>
      <c r="P72" s="36">
        <v>44562</v>
      </c>
      <c r="Q72" s="36">
        <v>44926</v>
      </c>
      <c r="R72" s="37">
        <v>420000</v>
      </c>
      <c r="S72" s="37">
        <v>980000</v>
      </c>
      <c r="T72" s="37">
        <v>1820000</v>
      </c>
      <c r="U72" s="35">
        <v>2800000</v>
      </c>
      <c r="V72" s="34" t="s">
        <v>453</v>
      </c>
      <c r="W72" s="34" t="s">
        <v>454</v>
      </c>
      <c r="X72" s="33" t="s">
        <v>455</v>
      </c>
      <c r="Y72" s="33" t="s">
        <v>456</v>
      </c>
    </row>
    <row r="73" spans="1:25" ht="49.5" hidden="1" customHeight="1" x14ac:dyDescent="0.25">
      <c r="A73" s="33" t="s">
        <v>449</v>
      </c>
      <c r="B73" s="33" t="s">
        <v>450</v>
      </c>
      <c r="C73" s="61" t="s">
        <v>438</v>
      </c>
      <c r="D73" s="34"/>
      <c r="E73" s="34" t="s">
        <v>929</v>
      </c>
      <c r="F73" s="61" t="s">
        <v>917</v>
      </c>
      <c r="G73" s="68"/>
      <c r="H73" s="33">
        <v>220201</v>
      </c>
      <c r="I73" s="34" t="s">
        <v>451</v>
      </c>
      <c r="J73" s="71"/>
      <c r="K73" s="33">
        <v>22020102</v>
      </c>
      <c r="L73" s="34" t="s">
        <v>457</v>
      </c>
      <c r="M73" s="33">
        <v>15</v>
      </c>
      <c r="N73" s="35">
        <v>4</v>
      </c>
      <c r="O73" s="33" t="s">
        <v>26</v>
      </c>
      <c r="P73" s="36">
        <v>44562</v>
      </c>
      <c r="Q73" s="36">
        <v>44926</v>
      </c>
      <c r="R73" s="37">
        <v>1</v>
      </c>
      <c r="S73" s="37">
        <v>2</v>
      </c>
      <c r="T73" s="37">
        <v>3</v>
      </c>
      <c r="U73" s="35">
        <v>4</v>
      </c>
      <c r="V73" s="34" t="s">
        <v>458</v>
      </c>
      <c r="W73" s="34" t="s">
        <v>459</v>
      </c>
      <c r="X73" s="33" t="s">
        <v>455</v>
      </c>
      <c r="Y73" s="33" t="s">
        <v>456</v>
      </c>
    </row>
    <row r="74" spans="1:25" ht="59.25" hidden="1" customHeight="1" x14ac:dyDescent="0.25">
      <c r="A74" s="33" t="s">
        <v>449</v>
      </c>
      <c r="B74" s="33" t="s">
        <v>450</v>
      </c>
      <c r="C74" s="61" t="s">
        <v>438</v>
      </c>
      <c r="D74" s="34"/>
      <c r="E74" s="34" t="s">
        <v>929</v>
      </c>
      <c r="F74" s="61" t="s">
        <v>917</v>
      </c>
      <c r="G74" s="68"/>
      <c r="H74" s="33">
        <v>220201</v>
      </c>
      <c r="I74" s="34" t="s">
        <v>451</v>
      </c>
      <c r="J74" s="71"/>
      <c r="K74" s="33">
        <v>22020103</v>
      </c>
      <c r="L74" s="34" t="s">
        <v>460</v>
      </c>
      <c r="M74" s="33">
        <v>25</v>
      </c>
      <c r="N74" s="35">
        <v>60</v>
      </c>
      <c r="O74" s="33" t="s">
        <v>26</v>
      </c>
      <c r="P74" s="36">
        <v>44562</v>
      </c>
      <c r="Q74" s="36">
        <v>44926</v>
      </c>
      <c r="R74" s="37">
        <v>10</v>
      </c>
      <c r="S74" s="37">
        <v>25</v>
      </c>
      <c r="T74" s="37">
        <v>40</v>
      </c>
      <c r="U74" s="35">
        <v>60</v>
      </c>
      <c r="V74" s="34" t="s">
        <v>461</v>
      </c>
      <c r="W74" s="34" t="s">
        <v>462</v>
      </c>
      <c r="X74" s="33" t="s">
        <v>455</v>
      </c>
      <c r="Y74" s="33" t="s">
        <v>456</v>
      </c>
    </row>
    <row r="75" spans="1:25" ht="48.75" hidden="1" customHeight="1" x14ac:dyDescent="0.25">
      <c r="A75" s="33" t="s">
        <v>449</v>
      </c>
      <c r="B75" s="33" t="s">
        <v>450</v>
      </c>
      <c r="C75" s="61" t="s">
        <v>438</v>
      </c>
      <c r="D75" s="34"/>
      <c r="E75" s="34" t="s">
        <v>929</v>
      </c>
      <c r="F75" s="61" t="s">
        <v>917</v>
      </c>
      <c r="G75" s="68"/>
      <c r="H75" s="33">
        <v>220201</v>
      </c>
      <c r="I75" s="34" t="s">
        <v>451</v>
      </c>
      <c r="J75" s="72"/>
      <c r="K75" s="33">
        <v>22020104</v>
      </c>
      <c r="L75" s="34" t="s">
        <v>463</v>
      </c>
      <c r="M75" s="33">
        <v>30</v>
      </c>
      <c r="N75" s="35">
        <v>1250000</v>
      </c>
      <c r="O75" s="33" t="s">
        <v>26</v>
      </c>
      <c r="P75" s="36">
        <v>44562</v>
      </c>
      <c r="Q75" s="36">
        <v>44926</v>
      </c>
      <c r="R75" s="37">
        <v>187500</v>
      </c>
      <c r="S75" s="37">
        <v>437500</v>
      </c>
      <c r="T75" s="37">
        <v>812500</v>
      </c>
      <c r="U75" s="35">
        <v>1250000</v>
      </c>
      <c r="V75" s="34" t="s">
        <v>464</v>
      </c>
      <c r="W75" s="34" t="s">
        <v>465</v>
      </c>
      <c r="X75" s="33" t="s">
        <v>455</v>
      </c>
      <c r="Y75" s="33" t="s">
        <v>456</v>
      </c>
    </row>
    <row r="76" spans="1:25" ht="46.5" hidden="1" customHeight="1" x14ac:dyDescent="0.25">
      <c r="A76" s="33" t="s">
        <v>449</v>
      </c>
      <c r="B76" s="33" t="s">
        <v>450</v>
      </c>
      <c r="C76" s="61" t="s">
        <v>438</v>
      </c>
      <c r="D76" s="34"/>
      <c r="E76" s="34" t="s">
        <v>929</v>
      </c>
      <c r="F76" s="61" t="s">
        <v>917</v>
      </c>
      <c r="G76" s="68"/>
      <c r="H76" s="33">
        <v>220202</v>
      </c>
      <c r="I76" s="34" t="s">
        <v>466</v>
      </c>
      <c r="J76" s="70">
        <v>0.125</v>
      </c>
      <c r="K76" s="33">
        <v>22020201</v>
      </c>
      <c r="L76" s="34" t="s">
        <v>467</v>
      </c>
      <c r="M76" s="33">
        <v>15</v>
      </c>
      <c r="N76" s="35">
        <v>1</v>
      </c>
      <c r="O76" s="33" t="s">
        <v>26</v>
      </c>
      <c r="P76" s="36">
        <v>44562</v>
      </c>
      <c r="Q76" s="36">
        <v>44651</v>
      </c>
      <c r="R76" s="37">
        <v>1</v>
      </c>
      <c r="S76" s="37"/>
      <c r="T76" s="37"/>
      <c r="U76" s="35"/>
      <c r="V76" s="34" t="s">
        <v>468</v>
      </c>
      <c r="W76" s="34" t="s">
        <v>469</v>
      </c>
      <c r="X76" s="33" t="s">
        <v>455</v>
      </c>
      <c r="Y76" s="33" t="s">
        <v>456</v>
      </c>
    </row>
    <row r="77" spans="1:25" ht="53.25" hidden="1" customHeight="1" x14ac:dyDescent="0.25">
      <c r="A77" s="33" t="s">
        <v>449</v>
      </c>
      <c r="B77" s="33" t="s">
        <v>450</v>
      </c>
      <c r="C77" s="61" t="s">
        <v>438</v>
      </c>
      <c r="D77" s="34"/>
      <c r="E77" s="34" t="s">
        <v>929</v>
      </c>
      <c r="F77" s="61" t="s">
        <v>917</v>
      </c>
      <c r="G77" s="68"/>
      <c r="H77" s="33">
        <v>220202</v>
      </c>
      <c r="I77" s="34" t="s">
        <v>466</v>
      </c>
      <c r="J77" s="71"/>
      <c r="K77" s="33">
        <v>22020202</v>
      </c>
      <c r="L77" s="34" t="s">
        <v>470</v>
      </c>
      <c r="M77" s="33">
        <v>50</v>
      </c>
      <c r="N77" s="35">
        <v>10</v>
      </c>
      <c r="O77" s="33" t="s">
        <v>26</v>
      </c>
      <c r="P77" s="36">
        <v>44652</v>
      </c>
      <c r="Q77" s="36">
        <v>44926</v>
      </c>
      <c r="R77" s="37"/>
      <c r="S77" s="37">
        <v>2</v>
      </c>
      <c r="T77" s="37">
        <v>7</v>
      </c>
      <c r="U77" s="35">
        <v>10</v>
      </c>
      <c r="V77" s="34" t="s">
        <v>471</v>
      </c>
      <c r="W77" s="34" t="s">
        <v>472</v>
      </c>
      <c r="X77" s="33" t="s">
        <v>455</v>
      </c>
      <c r="Y77" s="33" t="s">
        <v>456</v>
      </c>
    </row>
    <row r="78" spans="1:25" ht="48.75" hidden="1" customHeight="1" x14ac:dyDescent="0.25">
      <c r="A78" s="33" t="s">
        <v>449</v>
      </c>
      <c r="B78" s="33" t="s">
        <v>450</v>
      </c>
      <c r="C78" s="61" t="s">
        <v>438</v>
      </c>
      <c r="D78" s="34"/>
      <c r="E78" s="34" t="s">
        <v>929</v>
      </c>
      <c r="F78" s="61" t="s">
        <v>917</v>
      </c>
      <c r="G78" s="68"/>
      <c r="H78" s="33">
        <v>220202</v>
      </c>
      <c r="I78" s="34" t="s">
        <v>466</v>
      </c>
      <c r="J78" s="72"/>
      <c r="K78" s="33">
        <v>22020203</v>
      </c>
      <c r="L78" s="34" t="s">
        <v>473</v>
      </c>
      <c r="M78" s="33">
        <v>35</v>
      </c>
      <c r="N78" s="35">
        <v>4000</v>
      </c>
      <c r="O78" s="33" t="s">
        <v>26</v>
      </c>
      <c r="P78" s="36">
        <v>44652</v>
      </c>
      <c r="Q78" s="36">
        <v>44926</v>
      </c>
      <c r="R78" s="37"/>
      <c r="S78" s="37">
        <v>1000</v>
      </c>
      <c r="T78" s="37">
        <v>3000</v>
      </c>
      <c r="U78" s="35">
        <v>4000</v>
      </c>
      <c r="V78" s="34" t="s">
        <v>474</v>
      </c>
      <c r="W78" s="34" t="s">
        <v>475</v>
      </c>
      <c r="X78" s="33" t="s">
        <v>455</v>
      </c>
      <c r="Y78" s="33" t="s">
        <v>456</v>
      </c>
    </row>
    <row r="79" spans="1:25" ht="54.75" hidden="1" customHeight="1" x14ac:dyDescent="0.25">
      <c r="A79" s="33" t="s">
        <v>449</v>
      </c>
      <c r="B79" s="33" t="s">
        <v>450</v>
      </c>
      <c r="C79" s="61" t="s">
        <v>438</v>
      </c>
      <c r="D79" s="34"/>
      <c r="E79" s="34" t="s">
        <v>929</v>
      </c>
      <c r="F79" s="61" t="s">
        <v>917</v>
      </c>
      <c r="G79" s="68"/>
      <c r="H79" s="33">
        <v>220203</v>
      </c>
      <c r="I79" s="34" t="s">
        <v>476</v>
      </c>
      <c r="J79" s="70">
        <v>0.125</v>
      </c>
      <c r="K79" s="33">
        <v>22020301</v>
      </c>
      <c r="L79" s="34" t="s">
        <v>477</v>
      </c>
      <c r="M79" s="33">
        <v>70</v>
      </c>
      <c r="N79" s="35">
        <v>60000</v>
      </c>
      <c r="O79" s="33" t="s">
        <v>26</v>
      </c>
      <c r="P79" s="36">
        <v>44652</v>
      </c>
      <c r="Q79" s="36">
        <v>44926</v>
      </c>
      <c r="R79" s="37"/>
      <c r="S79" s="37">
        <v>5000</v>
      </c>
      <c r="T79" s="37">
        <v>25000</v>
      </c>
      <c r="U79" s="35">
        <v>60000</v>
      </c>
      <c r="V79" s="34" t="s">
        <v>478</v>
      </c>
      <c r="W79" s="34" t="s">
        <v>479</v>
      </c>
      <c r="X79" s="33" t="s">
        <v>455</v>
      </c>
      <c r="Y79" s="33" t="s">
        <v>456</v>
      </c>
    </row>
    <row r="80" spans="1:25" ht="52.5" hidden="1" customHeight="1" x14ac:dyDescent="0.25">
      <c r="A80" s="33" t="s">
        <v>449</v>
      </c>
      <c r="B80" s="33" t="s">
        <v>450</v>
      </c>
      <c r="C80" s="61" t="s">
        <v>438</v>
      </c>
      <c r="D80" s="34"/>
      <c r="E80" s="34" t="s">
        <v>929</v>
      </c>
      <c r="F80" s="61" t="s">
        <v>917</v>
      </c>
      <c r="G80" s="68"/>
      <c r="H80" s="33">
        <v>220203</v>
      </c>
      <c r="I80" s="34" t="s">
        <v>476</v>
      </c>
      <c r="J80" s="72"/>
      <c r="K80" s="33">
        <v>22020302</v>
      </c>
      <c r="L80" s="34" t="s">
        <v>480</v>
      </c>
      <c r="M80" s="33">
        <v>30</v>
      </c>
      <c r="N80" s="35">
        <v>9</v>
      </c>
      <c r="O80" s="33" t="s">
        <v>26</v>
      </c>
      <c r="P80" s="36">
        <v>44562</v>
      </c>
      <c r="Q80" s="36">
        <v>44926</v>
      </c>
      <c r="R80" s="37">
        <v>1</v>
      </c>
      <c r="S80" s="37">
        <v>4</v>
      </c>
      <c r="T80" s="37">
        <v>7</v>
      </c>
      <c r="U80" s="35">
        <v>9</v>
      </c>
      <c r="V80" s="34" t="s">
        <v>481</v>
      </c>
      <c r="W80" s="34" t="s">
        <v>482</v>
      </c>
      <c r="X80" s="33" t="s">
        <v>455</v>
      </c>
      <c r="Y80" s="33" t="s">
        <v>456</v>
      </c>
    </row>
    <row r="81" spans="1:25" ht="36.75" hidden="1" customHeight="1" x14ac:dyDescent="0.25">
      <c r="A81" s="33" t="s">
        <v>449</v>
      </c>
      <c r="B81" s="33" t="s">
        <v>450</v>
      </c>
      <c r="C81" s="61" t="s">
        <v>438</v>
      </c>
      <c r="D81" s="34"/>
      <c r="E81" s="34" t="s">
        <v>929</v>
      </c>
      <c r="F81" s="61" t="s">
        <v>917</v>
      </c>
      <c r="G81" s="68"/>
      <c r="H81" s="33">
        <v>220204</v>
      </c>
      <c r="I81" s="34" t="s">
        <v>483</v>
      </c>
      <c r="J81" s="70">
        <v>0.125</v>
      </c>
      <c r="K81" s="33">
        <v>22020401</v>
      </c>
      <c r="L81" s="34" t="s">
        <v>484</v>
      </c>
      <c r="M81" s="33">
        <v>20</v>
      </c>
      <c r="N81" s="35">
        <v>10</v>
      </c>
      <c r="O81" s="33" t="s">
        <v>26</v>
      </c>
      <c r="P81" s="36">
        <v>44562</v>
      </c>
      <c r="Q81" s="36">
        <v>44926</v>
      </c>
      <c r="R81" s="37">
        <v>1</v>
      </c>
      <c r="S81" s="37">
        <v>4</v>
      </c>
      <c r="T81" s="37">
        <v>7</v>
      </c>
      <c r="U81" s="35">
        <v>10</v>
      </c>
      <c r="V81" s="34" t="s">
        <v>485</v>
      </c>
      <c r="W81" s="34" t="s">
        <v>486</v>
      </c>
      <c r="X81" s="33" t="s">
        <v>455</v>
      </c>
      <c r="Y81" s="33" t="s">
        <v>456</v>
      </c>
    </row>
    <row r="82" spans="1:25" ht="36.75" hidden="1" customHeight="1" x14ac:dyDescent="0.25">
      <c r="A82" s="33" t="s">
        <v>449</v>
      </c>
      <c r="B82" s="33" t="s">
        <v>450</v>
      </c>
      <c r="C82" s="61" t="s">
        <v>438</v>
      </c>
      <c r="D82" s="34"/>
      <c r="E82" s="34" t="s">
        <v>929</v>
      </c>
      <c r="F82" s="61" t="s">
        <v>917</v>
      </c>
      <c r="G82" s="68"/>
      <c r="H82" s="33">
        <v>220204</v>
      </c>
      <c r="I82" s="34" t="s">
        <v>483</v>
      </c>
      <c r="J82" s="71"/>
      <c r="K82" s="33">
        <v>22020402</v>
      </c>
      <c r="L82" s="34" t="s">
        <v>487</v>
      </c>
      <c r="M82" s="33">
        <v>60</v>
      </c>
      <c r="N82" s="35">
        <v>4</v>
      </c>
      <c r="O82" s="33" t="s">
        <v>26</v>
      </c>
      <c r="P82" s="36">
        <v>44562</v>
      </c>
      <c r="Q82" s="36">
        <v>44926</v>
      </c>
      <c r="R82" s="37">
        <v>1</v>
      </c>
      <c r="S82" s="37">
        <v>2</v>
      </c>
      <c r="T82" s="37">
        <v>3</v>
      </c>
      <c r="U82" s="35">
        <v>4</v>
      </c>
      <c r="V82" s="34" t="s">
        <v>488</v>
      </c>
      <c r="W82" s="34" t="s">
        <v>489</v>
      </c>
      <c r="X82" s="33" t="s">
        <v>455</v>
      </c>
      <c r="Y82" s="33" t="s">
        <v>456</v>
      </c>
    </row>
    <row r="83" spans="1:25" ht="36.75" hidden="1" customHeight="1" x14ac:dyDescent="0.25">
      <c r="A83" s="33" t="s">
        <v>449</v>
      </c>
      <c r="B83" s="33" t="s">
        <v>450</v>
      </c>
      <c r="C83" s="61" t="s">
        <v>438</v>
      </c>
      <c r="D83" s="34"/>
      <c r="E83" s="34" t="s">
        <v>929</v>
      </c>
      <c r="F83" s="61" t="s">
        <v>917</v>
      </c>
      <c r="G83" s="68"/>
      <c r="H83" s="33">
        <v>220204</v>
      </c>
      <c r="I83" s="34" t="s">
        <v>483</v>
      </c>
      <c r="J83" s="72"/>
      <c r="K83" s="33">
        <v>22020403</v>
      </c>
      <c r="L83" s="34" t="s">
        <v>490</v>
      </c>
      <c r="M83" s="33">
        <v>20</v>
      </c>
      <c r="N83" s="35">
        <v>1</v>
      </c>
      <c r="O83" s="33" t="s">
        <v>26</v>
      </c>
      <c r="P83" s="36">
        <v>44652</v>
      </c>
      <c r="Q83" s="36">
        <v>44742</v>
      </c>
      <c r="R83" s="37"/>
      <c r="S83" s="37">
        <v>1</v>
      </c>
      <c r="T83" s="37"/>
      <c r="U83" s="35"/>
      <c r="V83" s="34" t="s">
        <v>491</v>
      </c>
      <c r="W83" s="34" t="s">
        <v>492</v>
      </c>
      <c r="X83" s="33" t="s">
        <v>455</v>
      </c>
      <c r="Y83" s="33" t="s">
        <v>456</v>
      </c>
    </row>
    <row r="84" spans="1:25" ht="36.75" hidden="1" customHeight="1" x14ac:dyDescent="0.25">
      <c r="A84" s="33" t="s">
        <v>493</v>
      </c>
      <c r="B84" s="33" t="s">
        <v>450</v>
      </c>
      <c r="C84" s="61" t="s">
        <v>438</v>
      </c>
      <c r="D84" s="34"/>
      <c r="E84" s="34" t="s">
        <v>929</v>
      </c>
      <c r="F84" s="61" t="s">
        <v>917</v>
      </c>
      <c r="G84" s="68"/>
      <c r="H84" s="33">
        <v>220205</v>
      </c>
      <c r="I84" s="34" t="s">
        <v>494</v>
      </c>
      <c r="J84" s="70">
        <v>0.125</v>
      </c>
      <c r="K84" s="33">
        <v>22020501</v>
      </c>
      <c r="L84" s="34" t="s">
        <v>495</v>
      </c>
      <c r="M84" s="33">
        <v>40</v>
      </c>
      <c r="N84" s="35">
        <v>2</v>
      </c>
      <c r="O84" s="33" t="s">
        <v>26</v>
      </c>
      <c r="P84" s="36">
        <v>44743</v>
      </c>
      <c r="Q84" s="36">
        <v>44926</v>
      </c>
      <c r="R84" s="37"/>
      <c r="S84" s="37"/>
      <c r="T84" s="37">
        <v>1</v>
      </c>
      <c r="U84" s="35">
        <v>2</v>
      </c>
      <c r="V84" s="34" t="s">
        <v>496</v>
      </c>
      <c r="W84" s="34" t="s">
        <v>497</v>
      </c>
      <c r="X84" s="33" t="s">
        <v>455</v>
      </c>
      <c r="Y84" s="33" t="s">
        <v>456</v>
      </c>
    </row>
    <row r="85" spans="1:25" ht="36.75" hidden="1" customHeight="1" x14ac:dyDescent="0.25">
      <c r="A85" s="33" t="s">
        <v>493</v>
      </c>
      <c r="B85" s="33" t="s">
        <v>450</v>
      </c>
      <c r="C85" s="61" t="s">
        <v>438</v>
      </c>
      <c r="D85" s="34"/>
      <c r="E85" s="34" t="s">
        <v>929</v>
      </c>
      <c r="F85" s="61" t="s">
        <v>917</v>
      </c>
      <c r="G85" s="68"/>
      <c r="H85" s="33">
        <v>220205</v>
      </c>
      <c r="I85" s="34" t="s">
        <v>494</v>
      </c>
      <c r="J85" s="71"/>
      <c r="K85" s="33">
        <v>22020502</v>
      </c>
      <c r="L85" s="34" t="s">
        <v>498</v>
      </c>
      <c r="M85" s="33">
        <v>20</v>
      </c>
      <c r="N85" s="35">
        <v>1</v>
      </c>
      <c r="O85" s="33" t="s">
        <v>26</v>
      </c>
      <c r="P85" s="36">
        <v>44743</v>
      </c>
      <c r="Q85" s="36">
        <v>44834</v>
      </c>
      <c r="R85" s="37"/>
      <c r="S85" s="37"/>
      <c r="T85" s="37">
        <v>1</v>
      </c>
      <c r="U85" s="35"/>
      <c r="V85" s="34" t="s">
        <v>499</v>
      </c>
      <c r="W85" s="34" t="s">
        <v>500</v>
      </c>
      <c r="X85" s="33" t="s">
        <v>455</v>
      </c>
      <c r="Y85" s="33" t="s">
        <v>456</v>
      </c>
    </row>
    <row r="86" spans="1:25" ht="36.75" hidden="1" customHeight="1" x14ac:dyDescent="0.25">
      <c r="A86" s="33" t="s">
        <v>493</v>
      </c>
      <c r="B86" s="33" t="s">
        <v>450</v>
      </c>
      <c r="C86" s="61" t="s">
        <v>438</v>
      </c>
      <c r="D86" s="34"/>
      <c r="E86" s="34" t="s">
        <v>929</v>
      </c>
      <c r="F86" s="61" t="s">
        <v>917</v>
      </c>
      <c r="G86" s="68"/>
      <c r="H86" s="33">
        <v>220205</v>
      </c>
      <c r="I86" s="34" t="s">
        <v>494</v>
      </c>
      <c r="J86" s="71"/>
      <c r="K86" s="33">
        <v>22020503</v>
      </c>
      <c r="L86" s="34" t="s">
        <v>501</v>
      </c>
      <c r="M86" s="33">
        <v>20</v>
      </c>
      <c r="N86" s="35">
        <v>1</v>
      </c>
      <c r="O86" s="33" t="s">
        <v>26</v>
      </c>
      <c r="P86" s="36">
        <v>44652</v>
      </c>
      <c r="Q86" s="36">
        <v>44742</v>
      </c>
      <c r="R86" s="37"/>
      <c r="S86" s="37">
        <v>1</v>
      </c>
      <c r="T86" s="37"/>
      <c r="U86" s="35"/>
      <c r="V86" s="34" t="s">
        <v>502</v>
      </c>
      <c r="W86" s="34" t="s">
        <v>503</v>
      </c>
      <c r="X86" s="33" t="s">
        <v>455</v>
      </c>
      <c r="Y86" s="33" t="s">
        <v>456</v>
      </c>
    </row>
    <row r="87" spans="1:25" ht="36.75" hidden="1" customHeight="1" x14ac:dyDescent="0.25">
      <c r="A87" s="33" t="s">
        <v>493</v>
      </c>
      <c r="B87" s="33" t="s">
        <v>450</v>
      </c>
      <c r="C87" s="61" t="s">
        <v>438</v>
      </c>
      <c r="D87" s="34"/>
      <c r="E87" s="34" t="s">
        <v>929</v>
      </c>
      <c r="F87" s="61" t="s">
        <v>917</v>
      </c>
      <c r="G87" s="68"/>
      <c r="H87" s="33">
        <v>220205</v>
      </c>
      <c r="I87" s="34" t="s">
        <v>494</v>
      </c>
      <c r="J87" s="72"/>
      <c r="K87" s="33">
        <v>22020504</v>
      </c>
      <c r="L87" s="34" t="s">
        <v>504</v>
      </c>
      <c r="M87" s="33">
        <v>20</v>
      </c>
      <c r="N87" s="35">
        <v>1</v>
      </c>
      <c r="O87" s="33" t="s">
        <v>26</v>
      </c>
      <c r="P87" s="36">
        <v>44652</v>
      </c>
      <c r="Q87" s="36">
        <v>44742</v>
      </c>
      <c r="R87" s="37"/>
      <c r="S87" s="37">
        <v>1</v>
      </c>
      <c r="T87" s="37"/>
      <c r="U87" s="35"/>
      <c r="V87" s="34" t="s">
        <v>505</v>
      </c>
      <c r="W87" s="34" t="s">
        <v>506</v>
      </c>
      <c r="X87" s="33" t="s">
        <v>455</v>
      </c>
      <c r="Y87" s="33" t="s">
        <v>456</v>
      </c>
    </row>
    <row r="88" spans="1:25" ht="43.5" hidden="1" customHeight="1" x14ac:dyDescent="0.25">
      <c r="A88" s="33" t="s">
        <v>449</v>
      </c>
      <c r="B88" s="33" t="s">
        <v>450</v>
      </c>
      <c r="C88" s="61" t="s">
        <v>438</v>
      </c>
      <c r="D88" s="34"/>
      <c r="E88" s="34" t="s">
        <v>929</v>
      </c>
      <c r="F88" s="61" t="s">
        <v>917</v>
      </c>
      <c r="G88" s="68"/>
      <c r="H88" s="33">
        <v>220206</v>
      </c>
      <c r="I88" s="34" t="s">
        <v>507</v>
      </c>
      <c r="J88" s="70">
        <v>0.125</v>
      </c>
      <c r="K88" s="33">
        <v>22020601</v>
      </c>
      <c r="L88" s="34" t="s">
        <v>508</v>
      </c>
      <c r="M88" s="33">
        <v>20</v>
      </c>
      <c r="N88" s="35">
        <v>2</v>
      </c>
      <c r="O88" s="33" t="s">
        <v>26</v>
      </c>
      <c r="P88" s="36">
        <v>44652</v>
      </c>
      <c r="Q88" s="36">
        <v>44834</v>
      </c>
      <c r="R88" s="37"/>
      <c r="S88" s="37">
        <v>1</v>
      </c>
      <c r="T88" s="37">
        <v>2</v>
      </c>
      <c r="U88" s="35"/>
      <c r="V88" s="34" t="s">
        <v>509</v>
      </c>
      <c r="W88" s="34" t="s">
        <v>510</v>
      </c>
      <c r="X88" s="33" t="s">
        <v>455</v>
      </c>
      <c r="Y88" s="33" t="s">
        <v>456</v>
      </c>
    </row>
    <row r="89" spans="1:25" ht="43.5" hidden="1" customHeight="1" x14ac:dyDescent="0.25">
      <c r="A89" s="33" t="s">
        <v>449</v>
      </c>
      <c r="B89" s="33" t="s">
        <v>450</v>
      </c>
      <c r="C89" s="61" t="s">
        <v>438</v>
      </c>
      <c r="D89" s="34"/>
      <c r="E89" s="34" t="s">
        <v>929</v>
      </c>
      <c r="F89" s="61" t="s">
        <v>917</v>
      </c>
      <c r="G89" s="68"/>
      <c r="H89" s="33">
        <v>220206</v>
      </c>
      <c r="I89" s="34" t="s">
        <v>507</v>
      </c>
      <c r="J89" s="71"/>
      <c r="K89" s="33">
        <v>22020602</v>
      </c>
      <c r="L89" s="34" t="s">
        <v>511</v>
      </c>
      <c r="M89" s="33">
        <v>40</v>
      </c>
      <c r="N89" s="35">
        <v>65</v>
      </c>
      <c r="O89" s="33" t="s">
        <v>26</v>
      </c>
      <c r="P89" s="36">
        <v>44652</v>
      </c>
      <c r="Q89" s="36">
        <v>44926</v>
      </c>
      <c r="R89" s="37"/>
      <c r="S89" s="37">
        <v>15</v>
      </c>
      <c r="T89" s="37">
        <v>35</v>
      </c>
      <c r="U89" s="35">
        <v>65</v>
      </c>
      <c r="V89" s="34" t="s">
        <v>512</v>
      </c>
      <c r="W89" s="34" t="s">
        <v>513</v>
      </c>
      <c r="X89" s="33" t="s">
        <v>455</v>
      </c>
      <c r="Y89" s="33" t="s">
        <v>456</v>
      </c>
    </row>
    <row r="90" spans="1:25" ht="44.25" hidden="1" customHeight="1" x14ac:dyDescent="0.25">
      <c r="A90" s="33" t="s">
        <v>449</v>
      </c>
      <c r="B90" s="33" t="s">
        <v>450</v>
      </c>
      <c r="C90" s="61" t="s">
        <v>438</v>
      </c>
      <c r="D90" s="34"/>
      <c r="E90" s="34" t="s">
        <v>929</v>
      </c>
      <c r="F90" s="61" t="s">
        <v>917</v>
      </c>
      <c r="G90" s="68"/>
      <c r="H90" s="33">
        <v>220206</v>
      </c>
      <c r="I90" s="34" t="s">
        <v>507</v>
      </c>
      <c r="J90" s="72"/>
      <c r="K90" s="33">
        <v>22020603</v>
      </c>
      <c r="L90" s="34" t="s">
        <v>514</v>
      </c>
      <c r="M90" s="33">
        <v>40</v>
      </c>
      <c r="N90" s="35">
        <v>25</v>
      </c>
      <c r="O90" s="33" t="s">
        <v>26</v>
      </c>
      <c r="P90" s="36">
        <v>44652</v>
      </c>
      <c r="Q90" s="36">
        <v>44926</v>
      </c>
      <c r="R90" s="37"/>
      <c r="S90" s="37">
        <v>5</v>
      </c>
      <c r="T90" s="37">
        <v>15</v>
      </c>
      <c r="U90" s="35">
        <v>25</v>
      </c>
      <c r="V90" s="34" t="s">
        <v>515</v>
      </c>
      <c r="W90" s="34" t="s">
        <v>516</v>
      </c>
      <c r="X90" s="33" t="s">
        <v>455</v>
      </c>
      <c r="Y90" s="33" t="s">
        <v>456</v>
      </c>
    </row>
    <row r="91" spans="1:25" ht="62.25" hidden="1" customHeight="1" x14ac:dyDescent="0.25">
      <c r="A91" s="33" t="s">
        <v>400</v>
      </c>
      <c r="B91" s="33" t="s">
        <v>520</v>
      </c>
      <c r="C91" s="61" t="s">
        <v>438</v>
      </c>
      <c r="D91" s="34"/>
      <c r="E91" s="34" t="s">
        <v>929</v>
      </c>
      <c r="F91" s="61" t="s">
        <v>917</v>
      </c>
      <c r="G91" s="68"/>
      <c r="H91" s="33">
        <v>220102</v>
      </c>
      <c r="I91" s="34" t="s">
        <v>535</v>
      </c>
      <c r="J91" s="70">
        <v>0.125</v>
      </c>
      <c r="K91" s="33">
        <v>22010201</v>
      </c>
      <c r="L91" s="34" t="s">
        <v>536</v>
      </c>
      <c r="M91" s="33">
        <v>50</v>
      </c>
      <c r="N91" s="35">
        <v>100</v>
      </c>
      <c r="O91" s="33" t="s">
        <v>30</v>
      </c>
      <c r="P91" s="36">
        <v>44564</v>
      </c>
      <c r="Q91" s="36">
        <v>44926</v>
      </c>
      <c r="R91" s="37">
        <v>25</v>
      </c>
      <c r="S91" s="37">
        <v>5</v>
      </c>
      <c r="T91" s="37">
        <v>75</v>
      </c>
      <c r="U91" s="35">
        <v>100</v>
      </c>
      <c r="V91" s="34" t="s">
        <v>537</v>
      </c>
      <c r="W91" s="34" t="s">
        <v>538</v>
      </c>
      <c r="X91" s="11" t="s">
        <v>274</v>
      </c>
      <c r="Y91" s="11" t="s">
        <v>525</v>
      </c>
    </row>
    <row r="92" spans="1:25" ht="59.25" hidden="1" customHeight="1" x14ac:dyDescent="0.25">
      <c r="A92" s="33" t="s">
        <v>400</v>
      </c>
      <c r="B92" s="33" t="s">
        <v>520</v>
      </c>
      <c r="C92" s="61" t="s">
        <v>438</v>
      </c>
      <c r="D92" s="34"/>
      <c r="E92" s="34" t="s">
        <v>929</v>
      </c>
      <c r="F92" s="61" t="s">
        <v>917</v>
      </c>
      <c r="G92" s="68"/>
      <c r="H92" s="33">
        <v>220102</v>
      </c>
      <c r="I92" s="34" t="s">
        <v>535</v>
      </c>
      <c r="J92" s="72"/>
      <c r="K92" s="33">
        <v>22010202</v>
      </c>
      <c r="L92" s="34" t="s">
        <v>539</v>
      </c>
      <c r="M92" s="33">
        <v>50</v>
      </c>
      <c r="N92" s="35">
        <v>100</v>
      </c>
      <c r="O92" s="33" t="s">
        <v>30</v>
      </c>
      <c r="P92" s="36">
        <v>44564</v>
      </c>
      <c r="Q92" s="36">
        <v>44926</v>
      </c>
      <c r="R92" s="37">
        <v>25</v>
      </c>
      <c r="S92" s="37">
        <v>5</v>
      </c>
      <c r="T92" s="37">
        <v>75</v>
      </c>
      <c r="U92" s="35">
        <v>100</v>
      </c>
      <c r="V92" s="34" t="s">
        <v>540</v>
      </c>
      <c r="W92" s="34" t="s">
        <v>538</v>
      </c>
      <c r="X92" s="11" t="s">
        <v>274</v>
      </c>
      <c r="Y92" s="11" t="s">
        <v>525</v>
      </c>
    </row>
    <row r="93" spans="1:25" ht="57.75" hidden="1" customHeight="1" x14ac:dyDescent="0.25">
      <c r="A93" s="33" t="s">
        <v>400</v>
      </c>
      <c r="B93" s="33" t="s">
        <v>520</v>
      </c>
      <c r="C93" s="61" t="s">
        <v>438</v>
      </c>
      <c r="D93" s="34"/>
      <c r="E93" s="34" t="s">
        <v>929</v>
      </c>
      <c r="F93" s="61" t="s">
        <v>917</v>
      </c>
      <c r="G93" s="68"/>
      <c r="H93" s="33">
        <v>220103</v>
      </c>
      <c r="I93" s="34" t="s">
        <v>541</v>
      </c>
      <c r="J93" s="70">
        <v>0.125</v>
      </c>
      <c r="K93" s="33">
        <v>22010301</v>
      </c>
      <c r="L93" s="34" t="s">
        <v>542</v>
      </c>
      <c r="M93" s="33">
        <v>25</v>
      </c>
      <c r="N93" s="35">
        <v>1</v>
      </c>
      <c r="O93" s="33" t="s">
        <v>26</v>
      </c>
      <c r="P93" s="36">
        <v>44652</v>
      </c>
      <c r="Q93" s="36">
        <v>44742</v>
      </c>
      <c r="R93" s="37"/>
      <c r="S93" s="37">
        <v>1</v>
      </c>
      <c r="T93" s="37"/>
      <c r="U93" s="35"/>
      <c r="V93" s="34" t="s">
        <v>543</v>
      </c>
      <c r="W93" s="34" t="s">
        <v>544</v>
      </c>
      <c r="X93" s="11" t="s">
        <v>274</v>
      </c>
      <c r="Y93" s="11" t="s">
        <v>525</v>
      </c>
    </row>
    <row r="94" spans="1:25" ht="51" hidden="1" customHeight="1" x14ac:dyDescent="0.25">
      <c r="A94" s="33" t="s">
        <v>400</v>
      </c>
      <c r="B94" s="33" t="s">
        <v>520</v>
      </c>
      <c r="C94" s="61" t="s">
        <v>438</v>
      </c>
      <c r="D94" s="34"/>
      <c r="E94" s="34" t="s">
        <v>929</v>
      </c>
      <c r="F94" s="61" t="s">
        <v>917</v>
      </c>
      <c r="G94" s="68"/>
      <c r="H94" s="33">
        <v>220103</v>
      </c>
      <c r="I94" s="34" t="s">
        <v>541</v>
      </c>
      <c r="J94" s="71"/>
      <c r="K94" s="33">
        <v>22010302</v>
      </c>
      <c r="L94" s="34" t="s">
        <v>545</v>
      </c>
      <c r="M94" s="33">
        <v>40</v>
      </c>
      <c r="N94" s="35">
        <v>100</v>
      </c>
      <c r="O94" s="33" t="s">
        <v>30</v>
      </c>
      <c r="P94" s="36">
        <v>44564</v>
      </c>
      <c r="Q94" s="36">
        <v>44926</v>
      </c>
      <c r="R94" s="37">
        <v>25</v>
      </c>
      <c r="S94" s="37">
        <v>5</v>
      </c>
      <c r="T94" s="37">
        <v>75</v>
      </c>
      <c r="U94" s="35">
        <v>100</v>
      </c>
      <c r="V94" s="34" t="s">
        <v>546</v>
      </c>
      <c r="W94" s="34" t="s">
        <v>538</v>
      </c>
      <c r="X94" s="11" t="s">
        <v>274</v>
      </c>
      <c r="Y94" s="11" t="s">
        <v>525</v>
      </c>
    </row>
    <row r="95" spans="1:25" ht="36.75" hidden="1" customHeight="1" x14ac:dyDescent="0.25">
      <c r="A95" s="33" t="s">
        <v>400</v>
      </c>
      <c r="B95" s="33" t="s">
        <v>520</v>
      </c>
      <c r="C95" s="61" t="s">
        <v>438</v>
      </c>
      <c r="D95" s="34"/>
      <c r="E95" s="34" t="s">
        <v>929</v>
      </c>
      <c r="F95" s="61" t="s">
        <v>917</v>
      </c>
      <c r="G95" s="68"/>
      <c r="H95" s="33">
        <v>220103</v>
      </c>
      <c r="I95" s="34" t="s">
        <v>541</v>
      </c>
      <c r="J95" s="71"/>
      <c r="K95" s="33">
        <v>22010303</v>
      </c>
      <c r="L95" s="34" t="s">
        <v>547</v>
      </c>
      <c r="M95" s="33">
        <v>25</v>
      </c>
      <c r="N95" s="35">
        <v>1</v>
      </c>
      <c r="O95" s="33" t="s">
        <v>26</v>
      </c>
      <c r="P95" s="36">
        <v>44835</v>
      </c>
      <c r="Q95" s="36">
        <v>44926</v>
      </c>
      <c r="R95" s="37"/>
      <c r="S95" s="37"/>
      <c r="T95" s="37"/>
      <c r="U95" s="35">
        <v>1</v>
      </c>
      <c r="V95" s="34" t="s">
        <v>548</v>
      </c>
      <c r="W95" s="34" t="s">
        <v>549</v>
      </c>
      <c r="X95" s="11" t="s">
        <v>274</v>
      </c>
      <c r="Y95" s="11" t="s">
        <v>525</v>
      </c>
    </row>
    <row r="96" spans="1:25" ht="36.75" hidden="1" customHeight="1" x14ac:dyDescent="0.25">
      <c r="A96" s="33" t="s">
        <v>400</v>
      </c>
      <c r="B96" s="33" t="s">
        <v>520</v>
      </c>
      <c r="C96" s="61" t="s">
        <v>438</v>
      </c>
      <c r="D96" s="34"/>
      <c r="E96" s="34" t="s">
        <v>929</v>
      </c>
      <c r="F96" s="61" t="s">
        <v>917</v>
      </c>
      <c r="G96" s="69"/>
      <c r="H96" s="33">
        <v>220103</v>
      </c>
      <c r="I96" s="34" t="s">
        <v>541</v>
      </c>
      <c r="J96" s="72"/>
      <c r="K96" s="33">
        <v>22010304</v>
      </c>
      <c r="L96" s="34" t="s">
        <v>550</v>
      </c>
      <c r="M96" s="33">
        <v>10</v>
      </c>
      <c r="N96" s="35">
        <v>1</v>
      </c>
      <c r="O96" s="11" t="s">
        <v>26</v>
      </c>
      <c r="P96" s="36">
        <v>44652</v>
      </c>
      <c r="Q96" s="36">
        <v>44742</v>
      </c>
      <c r="R96" s="37"/>
      <c r="S96" s="37">
        <v>1</v>
      </c>
      <c r="T96" s="37"/>
      <c r="U96" s="35"/>
      <c r="V96" s="34" t="s">
        <v>551</v>
      </c>
      <c r="W96" s="34" t="s">
        <v>552</v>
      </c>
      <c r="X96" s="11" t="s">
        <v>274</v>
      </c>
      <c r="Y96" s="11" t="s">
        <v>525</v>
      </c>
    </row>
    <row r="97" spans="1:25" ht="36.75" hidden="1" customHeight="1" x14ac:dyDescent="0.25">
      <c r="A97" s="33" t="s">
        <v>297</v>
      </c>
      <c r="B97" s="33" t="s">
        <v>298</v>
      </c>
      <c r="C97" s="61" t="s">
        <v>23</v>
      </c>
      <c r="D97" s="34"/>
      <c r="E97" s="34" t="s">
        <v>274</v>
      </c>
      <c r="F97" s="60" t="s">
        <v>299</v>
      </c>
      <c r="G97" s="83">
        <v>4.0300000000000002E-2</v>
      </c>
      <c r="H97" s="11">
        <v>221201</v>
      </c>
      <c r="I97" s="12" t="s">
        <v>300</v>
      </c>
      <c r="J97" s="65">
        <v>0.25</v>
      </c>
      <c r="K97" s="11">
        <v>22120101</v>
      </c>
      <c r="L97" s="12" t="s">
        <v>301</v>
      </c>
      <c r="M97" s="11">
        <v>20</v>
      </c>
      <c r="N97" s="13">
        <v>100</v>
      </c>
      <c r="O97" s="11" t="s">
        <v>30</v>
      </c>
      <c r="P97" s="14">
        <v>44594</v>
      </c>
      <c r="Q97" s="14">
        <v>44742</v>
      </c>
      <c r="R97" s="15">
        <v>50</v>
      </c>
      <c r="S97" s="15">
        <v>100</v>
      </c>
      <c r="T97" s="15"/>
      <c r="U97" s="13"/>
      <c r="V97" s="12" t="s">
        <v>302</v>
      </c>
      <c r="W97" s="12" t="s">
        <v>303</v>
      </c>
      <c r="X97" s="11" t="s">
        <v>304</v>
      </c>
      <c r="Y97" s="11" t="s">
        <v>305</v>
      </c>
    </row>
    <row r="98" spans="1:25" ht="36.75" hidden="1" customHeight="1" x14ac:dyDescent="0.25">
      <c r="A98" s="33" t="s">
        <v>297</v>
      </c>
      <c r="B98" s="33" t="s">
        <v>298</v>
      </c>
      <c r="C98" s="61" t="s">
        <v>23</v>
      </c>
      <c r="D98" s="34"/>
      <c r="E98" s="34" t="s">
        <v>274</v>
      </c>
      <c r="F98" s="60" t="s">
        <v>299</v>
      </c>
      <c r="G98" s="76"/>
      <c r="H98" s="11">
        <v>221201</v>
      </c>
      <c r="I98" s="12" t="s">
        <v>300</v>
      </c>
      <c r="J98" s="65"/>
      <c r="K98" s="11">
        <v>22120102</v>
      </c>
      <c r="L98" s="12" t="s">
        <v>306</v>
      </c>
      <c r="M98" s="11">
        <v>30</v>
      </c>
      <c r="N98" s="13">
        <v>100</v>
      </c>
      <c r="O98" s="11" t="s">
        <v>30</v>
      </c>
      <c r="P98" s="14">
        <v>44594</v>
      </c>
      <c r="Q98" s="14">
        <v>44925</v>
      </c>
      <c r="R98" s="15">
        <v>20</v>
      </c>
      <c r="S98" s="15"/>
      <c r="T98" s="15">
        <v>70</v>
      </c>
      <c r="U98" s="13">
        <v>100</v>
      </c>
      <c r="V98" s="12" t="s">
        <v>307</v>
      </c>
      <c r="W98" s="12" t="s">
        <v>308</v>
      </c>
      <c r="X98" s="11" t="s">
        <v>304</v>
      </c>
      <c r="Y98" s="11" t="s">
        <v>305</v>
      </c>
    </row>
    <row r="99" spans="1:25" ht="36.75" hidden="1" customHeight="1" x14ac:dyDescent="0.25">
      <c r="A99" s="33" t="s">
        <v>297</v>
      </c>
      <c r="B99" s="33" t="s">
        <v>298</v>
      </c>
      <c r="C99" s="61" t="s">
        <v>23</v>
      </c>
      <c r="D99" s="34"/>
      <c r="E99" s="34" t="s">
        <v>274</v>
      </c>
      <c r="F99" s="60" t="s">
        <v>299</v>
      </c>
      <c r="G99" s="76"/>
      <c r="H99" s="11">
        <v>221201</v>
      </c>
      <c r="I99" s="12" t="s">
        <v>300</v>
      </c>
      <c r="J99" s="65"/>
      <c r="K99" s="11">
        <v>22120103</v>
      </c>
      <c r="L99" s="12" t="s">
        <v>309</v>
      </c>
      <c r="M99" s="11">
        <v>20</v>
      </c>
      <c r="N99" s="13">
        <v>100</v>
      </c>
      <c r="O99" s="11" t="s">
        <v>30</v>
      </c>
      <c r="P99" s="14">
        <v>44594</v>
      </c>
      <c r="Q99" s="14">
        <v>44925</v>
      </c>
      <c r="R99" s="15">
        <v>10</v>
      </c>
      <c r="S99" s="15">
        <v>20</v>
      </c>
      <c r="T99" s="15">
        <v>60</v>
      </c>
      <c r="U99" s="13">
        <v>100</v>
      </c>
      <c r="V99" s="12" t="s">
        <v>310</v>
      </c>
      <c r="W99" s="12" t="s">
        <v>311</v>
      </c>
      <c r="X99" s="11" t="s">
        <v>304</v>
      </c>
      <c r="Y99" s="11" t="s">
        <v>305</v>
      </c>
    </row>
    <row r="100" spans="1:25" ht="36.75" hidden="1" customHeight="1" x14ac:dyDescent="0.25">
      <c r="A100" s="33" t="s">
        <v>297</v>
      </c>
      <c r="B100" s="33" t="s">
        <v>298</v>
      </c>
      <c r="C100" s="61" t="s">
        <v>23</v>
      </c>
      <c r="D100" s="34"/>
      <c r="E100" s="34" t="s">
        <v>274</v>
      </c>
      <c r="F100" s="60" t="s">
        <v>299</v>
      </c>
      <c r="G100" s="76"/>
      <c r="H100" s="11">
        <v>221201</v>
      </c>
      <c r="I100" s="12" t="s">
        <v>300</v>
      </c>
      <c r="J100" s="65"/>
      <c r="K100" s="11">
        <v>22120104</v>
      </c>
      <c r="L100" s="12" t="s">
        <v>312</v>
      </c>
      <c r="M100" s="11">
        <v>30</v>
      </c>
      <c r="N100" s="13">
        <v>100</v>
      </c>
      <c r="O100" s="11" t="s">
        <v>30</v>
      </c>
      <c r="P100" s="14">
        <v>44594</v>
      </c>
      <c r="Q100" s="14">
        <v>44925</v>
      </c>
      <c r="R100" s="15">
        <v>25</v>
      </c>
      <c r="S100" s="15"/>
      <c r="T100" s="15">
        <v>65</v>
      </c>
      <c r="U100" s="13">
        <v>100</v>
      </c>
      <c r="V100" s="12" t="s">
        <v>313</v>
      </c>
      <c r="W100" s="12" t="s">
        <v>314</v>
      </c>
      <c r="X100" s="11" t="s">
        <v>304</v>
      </c>
      <c r="Y100" s="11" t="s">
        <v>305</v>
      </c>
    </row>
    <row r="101" spans="1:25" s="10" customFormat="1" ht="36.75" hidden="1" customHeight="1" x14ac:dyDescent="0.25">
      <c r="A101" s="33" t="s">
        <v>297</v>
      </c>
      <c r="B101" s="33" t="s">
        <v>298</v>
      </c>
      <c r="C101" s="61" t="s">
        <v>23</v>
      </c>
      <c r="D101" s="34"/>
      <c r="E101" s="34" t="s">
        <v>274</v>
      </c>
      <c r="F101" s="60" t="s">
        <v>299</v>
      </c>
      <c r="G101" s="76"/>
      <c r="H101" s="11">
        <v>221202</v>
      </c>
      <c r="I101" s="12" t="s">
        <v>315</v>
      </c>
      <c r="J101" s="65">
        <v>0.25</v>
      </c>
      <c r="K101" s="11">
        <v>22120201</v>
      </c>
      <c r="L101" s="12" t="s">
        <v>316</v>
      </c>
      <c r="M101" s="11">
        <v>50</v>
      </c>
      <c r="N101" s="13">
        <v>100</v>
      </c>
      <c r="O101" s="11" t="s">
        <v>30</v>
      </c>
      <c r="P101" s="14">
        <v>44594</v>
      </c>
      <c r="Q101" s="14">
        <v>44925</v>
      </c>
      <c r="R101" s="15">
        <v>20</v>
      </c>
      <c r="S101" s="15"/>
      <c r="T101" s="15">
        <v>50</v>
      </c>
      <c r="U101" s="13">
        <v>100</v>
      </c>
      <c r="V101" s="12" t="s">
        <v>317</v>
      </c>
      <c r="W101" s="12" t="s">
        <v>318</v>
      </c>
      <c r="X101" s="11" t="s">
        <v>304</v>
      </c>
      <c r="Y101" s="11" t="s">
        <v>305</v>
      </c>
    </row>
    <row r="102" spans="1:25" ht="36.75" hidden="1" customHeight="1" x14ac:dyDescent="0.25">
      <c r="A102" s="33" t="s">
        <v>297</v>
      </c>
      <c r="B102" s="33" t="s">
        <v>298</v>
      </c>
      <c r="C102" s="61" t="s">
        <v>23</v>
      </c>
      <c r="D102" s="34"/>
      <c r="E102" s="34" t="s">
        <v>274</v>
      </c>
      <c r="F102" s="60" t="s">
        <v>299</v>
      </c>
      <c r="G102" s="76"/>
      <c r="H102" s="11">
        <v>221202</v>
      </c>
      <c r="I102" s="12" t="s">
        <v>315</v>
      </c>
      <c r="J102" s="66"/>
      <c r="K102" s="11">
        <v>22120202</v>
      </c>
      <c r="L102" s="12" t="s">
        <v>319</v>
      </c>
      <c r="M102" s="11">
        <v>50</v>
      </c>
      <c r="N102" s="13">
        <v>100</v>
      </c>
      <c r="O102" s="11" t="s">
        <v>30</v>
      </c>
      <c r="P102" s="14">
        <v>44594</v>
      </c>
      <c r="Q102" s="14">
        <v>44925</v>
      </c>
      <c r="R102" s="15">
        <v>10</v>
      </c>
      <c r="S102" s="15">
        <v>30</v>
      </c>
      <c r="T102" s="15">
        <v>50</v>
      </c>
      <c r="U102" s="13">
        <v>100</v>
      </c>
      <c r="V102" s="12" t="s">
        <v>320</v>
      </c>
      <c r="W102" s="12" t="s">
        <v>321</v>
      </c>
      <c r="X102" s="11" t="s">
        <v>304</v>
      </c>
      <c r="Y102" s="11" t="s">
        <v>305</v>
      </c>
    </row>
    <row r="103" spans="1:25" ht="36.75" hidden="1" customHeight="1" x14ac:dyDescent="0.25">
      <c r="A103" s="33" t="s">
        <v>399</v>
      </c>
      <c r="B103" s="33" t="s">
        <v>520</v>
      </c>
      <c r="C103" s="61" t="s">
        <v>23</v>
      </c>
      <c r="D103" s="34"/>
      <c r="E103" s="34" t="s">
        <v>274</v>
      </c>
      <c r="F103" s="60" t="s">
        <v>299</v>
      </c>
      <c r="G103" s="76"/>
      <c r="H103" s="11">
        <v>220104</v>
      </c>
      <c r="I103" s="12" t="s">
        <v>553</v>
      </c>
      <c r="J103" s="65">
        <v>0.25</v>
      </c>
      <c r="K103" s="11">
        <v>22010401</v>
      </c>
      <c r="L103" s="12" t="s">
        <v>554</v>
      </c>
      <c r="M103" s="11">
        <v>20</v>
      </c>
      <c r="N103" s="13">
        <v>100</v>
      </c>
      <c r="O103" s="11" t="s">
        <v>30</v>
      </c>
      <c r="P103" s="14">
        <v>44652</v>
      </c>
      <c r="Q103" s="14">
        <v>44926</v>
      </c>
      <c r="R103" s="15"/>
      <c r="S103" s="15">
        <v>50</v>
      </c>
      <c r="T103" s="15"/>
      <c r="U103" s="13">
        <v>100</v>
      </c>
      <c r="V103" s="12" t="s">
        <v>555</v>
      </c>
      <c r="W103" s="12" t="s">
        <v>556</v>
      </c>
      <c r="X103" s="11" t="s">
        <v>274</v>
      </c>
      <c r="Y103" s="11" t="s">
        <v>525</v>
      </c>
    </row>
    <row r="104" spans="1:25" ht="36.75" hidden="1" customHeight="1" x14ac:dyDescent="0.25">
      <c r="A104" s="33" t="s">
        <v>399</v>
      </c>
      <c r="B104" s="33" t="s">
        <v>520</v>
      </c>
      <c r="C104" s="61" t="s">
        <v>23</v>
      </c>
      <c r="D104" s="34"/>
      <c r="E104" s="34" t="s">
        <v>274</v>
      </c>
      <c r="F104" s="60" t="s">
        <v>299</v>
      </c>
      <c r="G104" s="76"/>
      <c r="H104" s="11">
        <v>220104</v>
      </c>
      <c r="I104" s="12" t="s">
        <v>553</v>
      </c>
      <c r="J104" s="66"/>
      <c r="K104" s="11">
        <v>22010402</v>
      </c>
      <c r="L104" s="12" t="s">
        <v>557</v>
      </c>
      <c r="M104" s="11">
        <v>20</v>
      </c>
      <c r="N104" s="13">
        <v>100</v>
      </c>
      <c r="O104" s="11" t="s">
        <v>30</v>
      </c>
      <c r="P104" s="14">
        <v>44564</v>
      </c>
      <c r="Q104" s="14">
        <v>44834</v>
      </c>
      <c r="R104" s="15">
        <v>25</v>
      </c>
      <c r="S104" s="15">
        <v>50</v>
      </c>
      <c r="T104" s="15">
        <v>100</v>
      </c>
      <c r="U104" s="13"/>
      <c r="V104" s="12" t="s">
        <v>558</v>
      </c>
      <c r="W104" s="12" t="s">
        <v>559</v>
      </c>
      <c r="X104" s="11" t="s">
        <v>274</v>
      </c>
      <c r="Y104" s="11" t="s">
        <v>525</v>
      </c>
    </row>
    <row r="105" spans="1:25" ht="36.75" hidden="1" customHeight="1" x14ac:dyDescent="0.25">
      <c r="A105" s="33" t="s">
        <v>399</v>
      </c>
      <c r="B105" s="33" t="s">
        <v>520</v>
      </c>
      <c r="C105" s="61" t="s">
        <v>23</v>
      </c>
      <c r="D105" s="34"/>
      <c r="E105" s="34" t="s">
        <v>274</v>
      </c>
      <c r="F105" s="60" t="s">
        <v>299</v>
      </c>
      <c r="G105" s="76"/>
      <c r="H105" s="11">
        <v>220104</v>
      </c>
      <c r="I105" s="12" t="s">
        <v>553</v>
      </c>
      <c r="J105" s="66"/>
      <c r="K105" s="11">
        <v>22010403</v>
      </c>
      <c r="L105" s="12" t="s">
        <v>560</v>
      </c>
      <c r="M105" s="11">
        <v>20</v>
      </c>
      <c r="N105" s="13">
        <v>100</v>
      </c>
      <c r="O105" s="11" t="s">
        <v>30</v>
      </c>
      <c r="P105" s="14">
        <v>44564</v>
      </c>
      <c r="Q105" s="14">
        <v>44834</v>
      </c>
      <c r="R105" s="15">
        <v>33</v>
      </c>
      <c r="S105" s="15">
        <v>66</v>
      </c>
      <c r="T105" s="15">
        <v>100</v>
      </c>
      <c r="U105" s="13"/>
      <c r="V105" s="12" t="s">
        <v>561</v>
      </c>
      <c r="W105" s="12" t="s">
        <v>562</v>
      </c>
      <c r="X105" s="11" t="s">
        <v>274</v>
      </c>
      <c r="Y105" s="11" t="s">
        <v>525</v>
      </c>
    </row>
    <row r="106" spans="1:25" ht="36.75" hidden="1" customHeight="1" x14ac:dyDescent="0.25">
      <c r="A106" s="33" t="s">
        <v>399</v>
      </c>
      <c r="B106" s="33" t="s">
        <v>520</v>
      </c>
      <c r="C106" s="61" t="s">
        <v>23</v>
      </c>
      <c r="D106" s="34"/>
      <c r="E106" s="34" t="s">
        <v>274</v>
      </c>
      <c r="F106" s="60" t="s">
        <v>299</v>
      </c>
      <c r="G106" s="76"/>
      <c r="H106" s="11">
        <v>220104</v>
      </c>
      <c r="I106" s="12" t="s">
        <v>553</v>
      </c>
      <c r="J106" s="66"/>
      <c r="K106" s="11">
        <v>22010404</v>
      </c>
      <c r="L106" s="12" t="s">
        <v>563</v>
      </c>
      <c r="M106" s="11">
        <v>10</v>
      </c>
      <c r="N106" s="13">
        <v>100</v>
      </c>
      <c r="O106" s="11" t="s">
        <v>30</v>
      </c>
      <c r="P106" s="14">
        <v>44564</v>
      </c>
      <c r="Q106" s="14">
        <v>44742</v>
      </c>
      <c r="R106" s="15">
        <v>50</v>
      </c>
      <c r="S106" s="15">
        <v>100</v>
      </c>
      <c r="T106" s="15"/>
      <c r="U106" s="13"/>
      <c r="V106" s="12" t="s">
        <v>564</v>
      </c>
      <c r="W106" s="12" t="s">
        <v>565</v>
      </c>
      <c r="X106" s="11" t="s">
        <v>274</v>
      </c>
      <c r="Y106" s="11" t="s">
        <v>525</v>
      </c>
    </row>
    <row r="107" spans="1:25" ht="36.75" hidden="1" customHeight="1" x14ac:dyDescent="0.25">
      <c r="A107" s="33" t="s">
        <v>399</v>
      </c>
      <c r="B107" s="33" t="s">
        <v>520</v>
      </c>
      <c r="C107" s="61" t="s">
        <v>23</v>
      </c>
      <c r="D107" s="34"/>
      <c r="E107" s="34" t="s">
        <v>274</v>
      </c>
      <c r="F107" s="60" t="s">
        <v>299</v>
      </c>
      <c r="G107" s="76"/>
      <c r="H107" s="11">
        <v>220104</v>
      </c>
      <c r="I107" s="12" t="s">
        <v>553</v>
      </c>
      <c r="J107" s="66"/>
      <c r="K107" s="11">
        <v>22010405</v>
      </c>
      <c r="L107" s="12" t="s">
        <v>566</v>
      </c>
      <c r="M107" s="11">
        <v>20</v>
      </c>
      <c r="N107" s="13">
        <v>3</v>
      </c>
      <c r="O107" s="11" t="s">
        <v>26</v>
      </c>
      <c r="P107" s="14">
        <v>44652</v>
      </c>
      <c r="Q107" s="14">
        <v>44926</v>
      </c>
      <c r="R107" s="15"/>
      <c r="S107" s="15"/>
      <c r="T107" s="15"/>
      <c r="U107" s="13">
        <v>3</v>
      </c>
      <c r="V107" s="12" t="s">
        <v>567</v>
      </c>
      <c r="W107" s="12" t="s">
        <v>568</v>
      </c>
      <c r="X107" s="11" t="s">
        <v>274</v>
      </c>
      <c r="Y107" s="11" t="s">
        <v>525</v>
      </c>
    </row>
    <row r="108" spans="1:25" ht="36.75" hidden="1" customHeight="1" x14ac:dyDescent="0.25">
      <c r="A108" s="33" t="s">
        <v>399</v>
      </c>
      <c r="B108" s="33" t="s">
        <v>520</v>
      </c>
      <c r="C108" s="61" t="s">
        <v>23</v>
      </c>
      <c r="D108" s="34"/>
      <c r="E108" s="34" t="s">
        <v>274</v>
      </c>
      <c r="F108" s="60" t="s">
        <v>299</v>
      </c>
      <c r="G108" s="76"/>
      <c r="H108" s="11">
        <v>220104</v>
      </c>
      <c r="I108" s="12" t="s">
        <v>553</v>
      </c>
      <c r="J108" s="66"/>
      <c r="K108" s="11">
        <v>22010406</v>
      </c>
      <c r="L108" s="12" t="s">
        <v>569</v>
      </c>
      <c r="M108" s="11">
        <v>10</v>
      </c>
      <c r="N108" s="13">
        <v>1</v>
      </c>
      <c r="O108" s="11" t="s">
        <v>26</v>
      </c>
      <c r="P108" s="14">
        <v>44652</v>
      </c>
      <c r="Q108" s="14">
        <v>44742</v>
      </c>
      <c r="R108" s="15"/>
      <c r="S108" s="15">
        <v>1</v>
      </c>
      <c r="T108" s="15"/>
      <c r="U108" s="13"/>
      <c r="V108" s="12" t="s">
        <v>570</v>
      </c>
      <c r="W108" s="12" t="s">
        <v>544</v>
      </c>
      <c r="X108" s="11" t="s">
        <v>274</v>
      </c>
      <c r="Y108" s="11" t="s">
        <v>525</v>
      </c>
    </row>
    <row r="109" spans="1:25" ht="36.75" hidden="1" customHeight="1" x14ac:dyDescent="0.25">
      <c r="A109" s="33" t="s">
        <v>608</v>
      </c>
      <c r="B109" s="33" t="s">
        <v>609</v>
      </c>
      <c r="C109" s="61" t="s">
        <v>23</v>
      </c>
      <c r="D109" s="34"/>
      <c r="E109" s="34" t="s">
        <v>274</v>
      </c>
      <c r="F109" s="60" t="s">
        <v>299</v>
      </c>
      <c r="G109" s="76"/>
      <c r="H109" s="11">
        <v>221302</v>
      </c>
      <c r="I109" s="12" t="s">
        <v>617</v>
      </c>
      <c r="J109" s="65">
        <v>0.25</v>
      </c>
      <c r="K109" s="11">
        <v>22130201</v>
      </c>
      <c r="L109" s="12" t="s">
        <v>618</v>
      </c>
      <c r="M109" s="11">
        <v>20</v>
      </c>
      <c r="N109" s="13">
        <v>100</v>
      </c>
      <c r="O109" s="11" t="s">
        <v>30</v>
      </c>
      <c r="P109" s="14">
        <v>44835</v>
      </c>
      <c r="Q109" s="14">
        <v>44926</v>
      </c>
      <c r="R109" s="15"/>
      <c r="S109" s="15"/>
      <c r="T109" s="15"/>
      <c r="U109" s="13">
        <v>100</v>
      </c>
      <c r="V109" s="12" t="s">
        <v>619</v>
      </c>
      <c r="W109" s="12" t="s">
        <v>620</v>
      </c>
      <c r="X109" s="11" t="s">
        <v>929</v>
      </c>
      <c r="Y109" s="33" t="s">
        <v>997</v>
      </c>
    </row>
    <row r="110" spans="1:25" ht="46.5" hidden="1" customHeight="1" x14ac:dyDescent="0.25">
      <c r="A110" s="33" t="s">
        <v>608</v>
      </c>
      <c r="B110" s="33" t="s">
        <v>609</v>
      </c>
      <c r="C110" s="61" t="s">
        <v>23</v>
      </c>
      <c r="D110" s="34"/>
      <c r="E110" s="34" t="s">
        <v>274</v>
      </c>
      <c r="F110" s="60" t="s">
        <v>299</v>
      </c>
      <c r="G110" s="76"/>
      <c r="H110" s="11">
        <v>221302</v>
      </c>
      <c r="I110" s="12" t="s">
        <v>617</v>
      </c>
      <c r="J110" s="66"/>
      <c r="K110" s="11">
        <v>22130202</v>
      </c>
      <c r="L110" s="12" t="s">
        <v>621</v>
      </c>
      <c r="M110" s="11">
        <v>20</v>
      </c>
      <c r="N110" s="13">
        <v>100</v>
      </c>
      <c r="O110" s="11" t="s">
        <v>30</v>
      </c>
      <c r="P110" s="14">
        <v>44562</v>
      </c>
      <c r="Q110" s="14">
        <v>44926</v>
      </c>
      <c r="R110" s="15">
        <v>25</v>
      </c>
      <c r="S110" s="15">
        <v>50</v>
      </c>
      <c r="T110" s="15">
        <v>75</v>
      </c>
      <c r="U110" s="13">
        <v>100</v>
      </c>
      <c r="V110" s="12" t="s">
        <v>622</v>
      </c>
      <c r="W110" s="12" t="s">
        <v>623</v>
      </c>
      <c r="X110" s="11" t="s">
        <v>929</v>
      </c>
      <c r="Y110" s="33" t="s">
        <v>997</v>
      </c>
    </row>
    <row r="111" spans="1:25" ht="36.75" hidden="1" customHeight="1" x14ac:dyDescent="0.25">
      <c r="A111" s="33" t="s">
        <v>608</v>
      </c>
      <c r="B111" s="33" t="s">
        <v>609</v>
      </c>
      <c r="C111" s="61" t="s">
        <v>23</v>
      </c>
      <c r="D111" s="34"/>
      <c r="E111" s="34" t="s">
        <v>274</v>
      </c>
      <c r="F111" s="60" t="s">
        <v>299</v>
      </c>
      <c r="G111" s="76"/>
      <c r="H111" s="11">
        <v>221302</v>
      </c>
      <c r="I111" s="12" t="s">
        <v>617</v>
      </c>
      <c r="J111" s="66"/>
      <c r="K111" s="11">
        <v>22130203</v>
      </c>
      <c r="L111" s="12" t="s">
        <v>624</v>
      </c>
      <c r="M111" s="11">
        <v>30</v>
      </c>
      <c r="N111" s="13">
        <v>100</v>
      </c>
      <c r="O111" s="11" t="s">
        <v>30</v>
      </c>
      <c r="P111" s="14">
        <v>44652</v>
      </c>
      <c r="Q111" s="14">
        <v>44834</v>
      </c>
      <c r="R111" s="15"/>
      <c r="S111" s="15">
        <v>50</v>
      </c>
      <c r="T111" s="15">
        <v>100</v>
      </c>
      <c r="U111" s="13">
        <v>0</v>
      </c>
      <c r="V111" s="12" t="s">
        <v>625</v>
      </c>
      <c r="W111" s="12" t="s">
        <v>626</v>
      </c>
      <c r="X111" s="11" t="s">
        <v>929</v>
      </c>
      <c r="Y111" s="33" t="s">
        <v>997</v>
      </c>
    </row>
    <row r="112" spans="1:25" ht="36.75" hidden="1" customHeight="1" x14ac:dyDescent="0.25">
      <c r="A112" s="33" t="s">
        <v>608</v>
      </c>
      <c r="B112" s="33" t="s">
        <v>609</v>
      </c>
      <c r="C112" s="61" t="s">
        <v>23</v>
      </c>
      <c r="D112" s="34"/>
      <c r="E112" s="34" t="s">
        <v>274</v>
      </c>
      <c r="F112" s="60" t="s">
        <v>299</v>
      </c>
      <c r="G112" s="77"/>
      <c r="H112" s="11">
        <v>221302</v>
      </c>
      <c r="I112" s="12" t="s">
        <v>617</v>
      </c>
      <c r="J112" s="66"/>
      <c r="K112" s="11">
        <v>22130204</v>
      </c>
      <c r="L112" s="12" t="s">
        <v>627</v>
      </c>
      <c r="M112" s="11">
        <v>30</v>
      </c>
      <c r="N112" s="13">
        <v>100</v>
      </c>
      <c r="O112" s="11" t="s">
        <v>30</v>
      </c>
      <c r="P112" s="14">
        <v>44652</v>
      </c>
      <c r="Q112" s="14">
        <v>44926</v>
      </c>
      <c r="R112" s="15"/>
      <c r="S112" s="15">
        <v>25</v>
      </c>
      <c r="T112" s="15">
        <v>50</v>
      </c>
      <c r="U112" s="13">
        <v>100</v>
      </c>
      <c r="V112" s="12" t="s">
        <v>628</v>
      </c>
      <c r="W112" s="12" t="s">
        <v>629</v>
      </c>
      <c r="X112" s="11" t="s">
        <v>929</v>
      </c>
      <c r="Y112" s="33" t="s">
        <v>997</v>
      </c>
    </row>
    <row r="113" spans="1:25" ht="36.75" hidden="1" customHeight="1" x14ac:dyDescent="0.25">
      <c r="A113" s="33" t="s">
        <v>28</v>
      </c>
      <c r="B113" s="33" t="s">
        <v>22</v>
      </c>
      <c r="C113" s="61" t="s">
        <v>23</v>
      </c>
      <c r="D113" s="34"/>
      <c r="E113" s="34" t="s">
        <v>274</v>
      </c>
      <c r="F113" s="60" t="s">
        <v>918</v>
      </c>
      <c r="G113" s="83">
        <v>0.8841</v>
      </c>
      <c r="H113" s="11">
        <v>221001</v>
      </c>
      <c r="I113" s="12" t="s">
        <v>1008</v>
      </c>
      <c r="J113" s="78">
        <v>1.15E-2</v>
      </c>
      <c r="K113" s="11">
        <v>22100101</v>
      </c>
      <c r="L113" s="12" t="s">
        <v>25</v>
      </c>
      <c r="M113" s="11">
        <v>20</v>
      </c>
      <c r="N113" s="13">
        <v>1</v>
      </c>
      <c r="O113" s="11" t="s">
        <v>26</v>
      </c>
      <c r="P113" s="14">
        <v>44562</v>
      </c>
      <c r="Q113" s="14">
        <v>44651</v>
      </c>
      <c r="R113" s="15">
        <v>1</v>
      </c>
      <c r="S113" s="15"/>
      <c r="T113" s="15"/>
      <c r="U113" s="13"/>
      <c r="V113" s="12" t="s">
        <v>1009</v>
      </c>
      <c r="W113" s="12" t="s">
        <v>1010</v>
      </c>
      <c r="X113" s="11" t="s">
        <v>27</v>
      </c>
      <c r="Y113" s="33" t="s">
        <v>998</v>
      </c>
    </row>
    <row r="114" spans="1:25" ht="36.75" hidden="1" customHeight="1" x14ac:dyDescent="0.25">
      <c r="A114" s="33" t="s">
        <v>28</v>
      </c>
      <c r="B114" s="33" t="s">
        <v>22</v>
      </c>
      <c r="C114" s="61" t="s">
        <v>23</v>
      </c>
      <c r="D114" s="34"/>
      <c r="E114" s="34" t="s">
        <v>274</v>
      </c>
      <c r="F114" s="60" t="s">
        <v>918</v>
      </c>
      <c r="G114" s="76"/>
      <c r="H114" s="11">
        <v>221001</v>
      </c>
      <c r="I114" s="12" t="s">
        <v>24</v>
      </c>
      <c r="J114" s="74"/>
      <c r="K114" s="11">
        <v>22100102</v>
      </c>
      <c r="L114" s="12" t="s">
        <v>29</v>
      </c>
      <c r="M114" s="11">
        <v>60</v>
      </c>
      <c r="N114" s="13">
        <v>90</v>
      </c>
      <c r="O114" s="11" t="s">
        <v>30</v>
      </c>
      <c r="P114" s="14">
        <v>44743</v>
      </c>
      <c r="Q114" s="14">
        <v>44926</v>
      </c>
      <c r="R114" s="15"/>
      <c r="S114" s="15"/>
      <c r="T114" s="15">
        <v>40</v>
      </c>
      <c r="U114" s="13">
        <v>90</v>
      </c>
      <c r="V114" s="12" t="s">
        <v>31</v>
      </c>
      <c r="W114" s="12" t="s">
        <v>54</v>
      </c>
      <c r="X114" s="11" t="s">
        <v>27</v>
      </c>
      <c r="Y114" s="33" t="s">
        <v>998</v>
      </c>
    </row>
    <row r="115" spans="1:25" ht="36.75" hidden="1" customHeight="1" x14ac:dyDescent="0.25">
      <c r="A115" s="33" t="s">
        <v>28</v>
      </c>
      <c r="B115" s="33" t="s">
        <v>22</v>
      </c>
      <c r="C115" s="61" t="s">
        <v>23</v>
      </c>
      <c r="D115" s="34"/>
      <c r="E115" s="34" t="s">
        <v>274</v>
      </c>
      <c r="F115" s="60" t="s">
        <v>918</v>
      </c>
      <c r="G115" s="76"/>
      <c r="H115" s="11">
        <v>221001</v>
      </c>
      <c r="I115" s="12" t="s">
        <v>24</v>
      </c>
      <c r="J115" s="75"/>
      <c r="K115" s="11">
        <v>22100103</v>
      </c>
      <c r="L115" s="12" t="s">
        <v>32</v>
      </c>
      <c r="M115" s="11">
        <v>20</v>
      </c>
      <c r="N115" s="13">
        <v>100</v>
      </c>
      <c r="O115" s="11" t="s">
        <v>30</v>
      </c>
      <c r="P115" s="14">
        <v>44743</v>
      </c>
      <c r="Q115" s="14">
        <v>44926</v>
      </c>
      <c r="R115" s="15"/>
      <c r="S115" s="15"/>
      <c r="T115" s="15">
        <v>50</v>
      </c>
      <c r="U115" s="13">
        <v>100</v>
      </c>
      <c r="V115" s="12" t="s">
        <v>33</v>
      </c>
      <c r="W115" s="12" t="s">
        <v>55</v>
      </c>
      <c r="X115" s="11" t="s">
        <v>27</v>
      </c>
      <c r="Y115" s="33" t="s">
        <v>998</v>
      </c>
    </row>
    <row r="116" spans="1:25" ht="36.75" hidden="1" customHeight="1" x14ac:dyDescent="0.25">
      <c r="A116" s="33" t="s">
        <v>28</v>
      </c>
      <c r="B116" s="33" t="s">
        <v>22</v>
      </c>
      <c r="C116" s="61" t="s">
        <v>23</v>
      </c>
      <c r="D116" s="34"/>
      <c r="E116" s="34" t="s">
        <v>274</v>
      </c>
      <c r="F116" s="60" t="s">
        <v>918</v>
      </c>
      <c r="G116" s="76"/>
      <c r="H116" s="11">
        <v>221002</v>
      </c>
      <c r="I116" s="12" t="s">
        <v>34</v>
      </c>
      <c r="J116" s="78">
        <v>1.15E-2</v>
      </c>
      <c r="K116" s="11">
        <v>22100201</v>
      </c>
      <c r="L116" s="12" t="s">
        <v>35</v>
      </c>
      <c r="M116" s="11">
        <v>60</v>
      </c>
      <c r="N116" s="13">
        <v>84</v>
      </c>
      <c r="O116" s="11" t="s">
        <v>26</v>
      </c>
      <c r="P116" s="14">
        <v>44562</v>
      </c>
      <c r="Q116" s="14">
        <v>44926</v>
      </c>
      <c r="R116" s="15">
        <v>23</v>
      </c>
      <c r="S116" s="15">
        <v>43</v>
      </c>
      <c r="T116" s="15">
        <v>67</v>
      </c>
      <c r="U116" s="13">
        <v>84</v>
      </c>
      <c r="V116" s="12" t="s">
        <v>36</v>
      </c>
      <c r="W116" s="12" t="s">
        <v>56</v>
      </c>
      <c r="X116" s="11" t="s">
        <v>27</v>
      </c>
      <c r="Y116" s="33" t="s">
        <v>998</v>
      </c>
    </row>
    <row r="117" spans="1:25" ht="36.75" hidden="1" customHeight="1" x14ac:dyDescent="0.25">
      <c r="A117" s="33" t="s">
        <v>28</v>
      </c>
      <c r="B117" s="33" t="s">
        <v>22</v>
      </c>
      <c r="C117" s="61" t="s">
        <v>23</v>
      </c>
      <c r="D117" s="34"/>
      <c r="E117" s="34" t="s">
        <v>274</v>
      </c>
      <c r="F117" s="60" t="s">
        <v>918</v>
      </c>
      <c r="G117" s="76"/>
      <c r="H117" s="11">
        <v>221002</v>
      </c>
      <c r="I117" s="12" t="s">
        <v>34</v>
      </c>
      <c r="J117" s="75"/>
      <c r="K117" s="11">
        <v>22100202</v>
      </c>
      <c r="L117" s="12" t="s">
        <v>37</v>
      </c>
      <c r="M117" s="11">
        <v>40</v>
      </c>
      <c r="N117" s="13">
        <v>31</v>
      </c>
      <c r="O117" s="11" t="s">
        <v>26</v>
      </c>
      <c r="P117" s="14">
        <v>44562</v>
      </c>
      <c r="Q117" s="14">
        <v>44926</v>
      </c>
      <c r="R117" s="15">
        <v>3</v>
      </c>
      <c r="S117" s="15">
        <v>11</v>
      </c>
      <c r="T117" s="15">
        <v>22</v>
      </c>
      <c r="U117" s="13">
        <v>31</v>
      </c>
      <c r="V117" s="12" t="s">
        <v>38</v>
      </c>
      <c r="W117" s="12" t="s">
        <v>57</v>
      </c>
      <c r="X117" s="11" t="s">
        <v>27</v>
      </c>
      <c r="Y117" s="33" t="s">
        <v>998</v>
      </c>
    </row>
    <row r="118" spans="1:25" ht="36.75" hidden="1" customHeight="1" x14ac:dyDescent="0.25">
      <c r="A118" s="33" t="s">
        <v>28</v>
      </c>
      <c r="B118" s="33" t="s">
        <v>22</v>
      </c>
      <c r="C118" s="61" t="s">
        <v>23</v>
      </c>
      <c r="D118" s="34"/>
      <c r="E118" s="34" t="s">
        <v>274</v>
      </c>
      <c r="F118" s="60" t="s">
        <v>918</v>
      </c>
      <c r="G118" s="76"/>
      <c r="H118" s="11">
        <v>221003</v>
      </c>
      <c r="I118" s="12" t="s">
        <v>39</v>
      </c>
      <c r="J118" s="78">
        <v>1.15E-2</v>
      </c>
      <c r="K118" s="11">
        <v>22100301</v>
      </c>
      <c r="L118" s="12" t="s">
        <v>40</v>
      </c>
      <c r="M118" s="11">
        <v>20</v>
      </c>
      <c r="N118" s="13">
        <v>10</v>
      </c>
      <c r="O118" s="11" t="s">
        <v>26</v>
      </c>
      <c r="P118" s="14">
        <v>44562</v>
      </c>
      <c r="Q118" s="14">
        <v>44651</v>
      </c>
      <c r="R118" s="15">
        <v>10</v>
      </c>
      <c r="S118" s="15"/>
      <c r="T118" s="15"/>
      <c r="U118" s="13"/>
      <c r="V118" s="12" t="s">
        <v>41</v>
      </c>
      <c r="W118" s="12" t="s">
        <v>42</v>
      </c>
      <c r="X118" s="11" t="s">
        <v>27</v>
      </c>
      <c r="Y118" s="33" t="s">
        <v>998</v>
      </c>
    </row>
    <row r="119" spans="1:25" ht="36.75" hidden="1" customHeight="1" x14ac:dyDescent="0.25">
      <c r="A119" s="33" t="s">
        <v>28</v>
      </c>
      <c r="B119" s="33" t="s">
        <v>22</v>
      </c>
      <c r="C119" s="61" t="s">
        <v>23</v>
      </c>
      <c r="D119" s="34"/>
      <c r="E119" s="34" t="s">
        <v>274</v>
      </c>
      <c r="F119" s="60" t="s">
        <v>918</v>
      </c>
      <c r="G119" s="76"/>
      <c r="H119" s="11">
        <v>221003</v>
      </c>
      <c r="I119" s="12" t="s">
        <v>39</v>
      </c>
      <c r="J119" s="75"/>
      <c r="K119" s="11">
        <v>22100302</v>
      </c>
      <c r="L119" s="12" t="s">
        <v>43</v>
      </c>
      <c r="M119" s="11">
        <v>80</v>
      </c>
      <c r="N119" s="13">
        <v>10</v>
      </c>
      <c r="O119" s="11" t="s">
        <v>26</v>
      </c>
      <c r="P119" s="14">
        <v>44743</v>
      </c>
      <c r="Q119" s="14">
        <v>44834</v>
      </c>
      <c r="R119" s="15"/>
      <c r="S119" s="15"/>
      <c r="T119" s="15">
        <v>10</v>
      </c>
      <c r="U119" s="13"/>
      <c r="V119" s="12" t="s">
        <v>44</v>
      </c>
      <c r="W119" s="12" t="s">
        <v>45</v>
      </c>
      <c r="X119" s="11" t="s">
        <v>27</v>
      </c>
      <c r="Y119" s="33" t="s">
        <v>998</v>
      </c>
    </row>
    <row r="120" spans="1:25" ht="36.75" hidden="1" customHeight="1" x14ac:dyDescent="0.25">
      <c r="A120" s="33" t="s">
        <v>58</v>
      </c>
      <c r="B120" s="33" t="s">
        <v>22</v>
      </c>
      <c r="C120" s="61" t="s">
        <v>23</v>
      </c>
      <c r="D120" s="34"/>
      <c r="E120" s="34" t="s">
        <v>274</v>
      </c>
      <c r="F120" s="60" t="s">
        <v>918</v>
      </c>
      <c r="G120" s="76"/>
      <c r="H120" s="11">
        <v>221004</v>
      </c>
      <c r="I120" s="12" t="s">
        <v>46</v>
      </c>
      <c r="J120" s="78">
        <v>1.15E-2</v>
      </c>
      <c r="K120" s="11">
        <v>22100401</v>
      </c>
      <c r="L120" s="12" t="s">
        <v>47</v>
      </c>
      <c r="M120" s="11">
        <v>33</v>
      </c>
      <c r="N120" s="13">
        <v>100</v>
      </c>
      <c r="O120" s="11" t="s">
        <v>30</v>
      </c>
      <c r="P120" s="14">
        <v>44562</v>
      </c>
      <c r="Q120" s="14">
        <v>44926</v>
      </c>
      <c r="R120" s="15">
        <v>25</v>
      </c>
      <c r="S120" s="15">
        <v>50</v>
      </c>
      <c r="T120" s="15">
        <v>75</v>
      </c>
      <c r="U120" s="13">
        <v>100</v>
      </c>
      <c r="V120" s="12" t="s">
        <v>48</v>
      </c>
      <c r="W120" s="12" t="s">
        <v>49</v>
      </c>
      <c r="X120" s="11" t="s">
        <v>27</v>
      </c>
      <c r="Y120" s="33" t="s">
        <v>998</v>
      </c>
    </row>
    <row r="121" spans="1:25" ht="36.75" hidden="1" customHeight="1" x14ac:dyDescent="0.25">
      <c r="A121" s="33" t="s">
        <v>58</v>
      </c>
      <c r="B121" s="33" t="s">
        <v>22</v>
      </c>
      <c r="C121" s="61" t="s">
        <v>23</v>
      </c>
      <c r="D121" s="34"/>
      <c r="E121" s="34" t="s">
        <v>274</v>
      </c>
      <c r="F121" s="60" t="s">
        <v>918</v>
      </c>
      <c r="G121" s="76"/>
      <c r="H121" s="11">
        <v>221004</v>
      </c>
      <c r="I121" s="12" t="s">
        <v>46</v>
      </c>
      <c r="J121" s="74"/>
      <c r="K121" s="11">
        <v>22100402</v>
      </c>
      <c r="L121" s="12" t="s">
        <v>50</v>
      </c>
      <c r="M121" s="11">
        <v>33</v>
      </c>
      <c r="N121" s="13">
        <v>100</v>
      </c>
      <c r="O121" s="11" t="s">
        <v>30</v>
      </c>
      <c r="P121" s="14">
        <v>44562</v>
      </c>
      <c r="Q121" s="14">
        <v>44926</v>
      </c>
      <c r="R121" s="15">
        <v>25</v>
      </c>
      <c r="S121" s="15">
        <v>50</v>
      </c>
      <c r="T121" s="15">
        <v>75</v>
      </c>
      <c r="U121" s="13">
        <v>100</v>
      </c>
      <c r="V121" s="12" t="s">
        <v>48</v>
      </c>
      <c r="W121" s="12" t="s">
        <v>51</v>
      </c>
      <c r="X121" s="11" t="s">
        <v>27</v>
      </c>
      <c r="Y121" s="33" t="s">
        <v>998</v>
      </c>
    </row>
    <row r="122" spans="1:25" ht="36.75" hidden="1" customHeight="1" x14ac:dyDescent="0.25">
      <c r="A122" s="33" t="s">
        <v>58</v>
      </c>
      <c r="B122" s="33" t="s">
        <v>22</v>
      </c>
      <c r="C122" s="61" t="s">
        <v>23</v>
      </c>
      <c r="D122" s="34"/>
      <c r="E122" s="34" t="s">
        <v>274</v>
      </c>
      <c r="F122" s="60" t="s">
        <v>918</v>
      </c>
      <c r="G122" s="76"/>
      <c r="H122" s="11">
        <v>221004</v>
      </c>
      <c r="I122" s="12" t="s">
        <v>46</v>
      </c>
      <c r="J122" s="75"/>
      <c r="K122" s="11">
        <v>22100403</v>
      </c>
      <c r="L122" s="12" t="s">
        <v>52</v>
      </c>
      <c r="M122" s="11">
        <v>34</v>
      </c>
      <c r="N122" s="13">
        <v>100</v>
      </c>
      <c r="O122" s="11" t="s">
        <v>30</v>
      </c>
      <c r="P122" s="14">
        <v>44562</v>
      </c>
      <c r="Q122" s="14">
        <v>44926</v>
      </c>
      <c r="R122" s="15">
        <v>25</v>
      </c>
      <c r="S122" s="15">
        <v>50</v>
      </c>
      <c r="T122" s="15">
        <v>75</v>
      </c>
      <c r="U122" s="13">
        <v>100</v>
      </c>
      <c r="V122" s="12" t="s">
        <v>48</v>
      </c>
      <c r="W122" s="12" t="s">
        <v>53</v>
      </c>
      <c r="X122" s="11" t="s">
        <v>27</v>
      </c>
      <c r="Y122" s="33" t="s">
        <v>998</v>
      </c>
    </row>
    <row r="123" spans="1:25" ht="36.75" customHeight="1" x14ac:dyDescent="0.25">
      <c r="A123" s="33" t="s">
        <v>58</v>
      </c>
      <c r="B123" s="33" t="s">
        <v>59</v>
      </c>
      <c r="C123" s="61" t="s">
        <v>23</v>
      </c>
      <c r="D123" s="34"/>
      <c r="E123" s="34" t="s">
        <v>274</v>
      </c>
      <c r="F123" s="60" t="s">
        <v>918</v>
      </c>
      <c r="G123" s="76"/>
      <c r="H123" s="11">
        <v>221801</v>
      </c>
      <c r="I123" s="12" t="s">
        <v>60</v>
      </c>
      <c r="J123" s="78">
        <v>1.15E-2</v>
      </c>
      <c r="K123" s="11">
        <v>22180101</v>
      </c>
      <c r="L123" s="12" t="s">
        <v>61</v>
      </c>
      <c r="M123" s="11">
        <v>30</v>
      </c>
      <c r="N123" s="13">
        <v>1</v>
      </c>
      <c r="O123" s="11" t="s">
        <v>26</v>
      </c>
      <c r="P123" s="14">
        <v>44564</v>
      </c>
      <c r="Q123" s="14">
        <v>44651</v>
      </c>
      <c r="R123" s="15">
        <v>1</v>
      </c>
      <c r="S123" s="15"/>
      <c r="T123" s="15"/>
      <c r="U123" s="13"/>
      <c r="V123" s="12" t="s">
        <v>62</v>
      </c>
      <c r="W123" s="12" t="s">
        <v>63</v>
      </c>
      <c r="X123" s="11" t="s">
        <v>1002</v>
      </c>
      <c r="Y123" s="11" t="s">
        <v>64</v>
      </c>
    </row>
    <row r="124" spans="1:25" ht="36.75" customHeight="1" x14ac:dyDescent="0.25">
      <c r="A124" s="33" t="s">
        <v>58</v>
      </c>
      <c r="B124" s="33" t="s">
        <v>59</v>
      </c>
      <c r="C124" s="61" t="s">
        <v>23</v>
      </c>
      <c r="D124" s="34"/>
      <c r="E124" s="34" t="s">
        <v>274</v>
      </c>
      <c r="F124" s="60" t="s">
        <v>918</v>
      </c>
      <c r="G124" s="76"/>
      <c r="H124" s="11">
        <v>221801</v>
      </c>
      <c r="I124" s="12" t="s">
        <v>60</v>
      </c>
      <c r="J124" s="75"/>
      <c r="K124" s="11">
        <v>22180102</v>
      </c>
      <c r="L124" s="12" t="s">
        <v>65</v>
      </c>
      <c r="M124" s="11">
        <v>70</v>
      </c>
      <c r="N124" s="13">
        <v>7</v>
      </c>
      <c r="O124" s="11" t="s">
        <v>26</v>
      </c>
      <c r="P124" s="14">
        <v>44564</v>
      </c>
      <c r="Q124" s="14">
        <v>44926</v>
      </c>
      <c r="R124" s="15">
        <v>2</v>
      </c>
      <c r="S124" s="15">
        <v>4</v>
      </c>
      <c r="T124" s="15">
        <v>6</v>
      </c>
      <c r="U124" s="13">
        <v>7</v>
      </c>
      <c r="V124" s="12" t="s">
        <v>66</v>
      </c>
      <c r="W124" s="12" t="s">
        <v>67</v>
      </c>
      <c r="X124" s="11" t="s">
        <v>1002</v>
      </c>
      <c r="Y124" s="11" t="s">
        <v>64</v>
      </c>
    </row>
    <row r="125" spans="1:25" ht="36.75" customHeight="1" x14ac:dyDescent="0.25">
      <c r="A125" s="33" t="s">
        <v>58</v>
      </c>
      <c r="B125" s="33" t="s">
        <v>59</v>
      </c>
      <c r="C125" s="61" t="s">
        <v>23</v>
      </c>
      <c r="D125" s="34"/>
      <c r="E125" s="34" t="s">
        <v>274</v>
      </c>
      <c r="F125" s="60" t="s">
        <v>918</v>
      </c>
      <c r="G125" s="76"/>
      <c r="H125" s="11">
        <v>221802</v>
      </c>
      <c r="I125" s="12" t="s">
        <v>68</v>
      </c>
      <c r="J125" s="78">
        <v>1.15E-2</v>
      </c>
      <c r="K125" s="11">
        <v>22180201</v>
      </c>
      <c r="L125" s="12" t="s">
        <v>69</v>
      </c>
      <c r="M125" s="11">
        <v>50</v>
      </c>
      <c r="N125" s="13">
        <v>100</v>
      </c>
      <c r="O125" s="11" t="s">
        <v>30</v>
      </c>
      <c r="P125" s="14">
        <v>44652</v>
      </c>
      <c r="Q125" s="14">
        <v>44895</v>
      </c>
      <c r="R125" s="15"/>
      <c r="S125" s="15">
        <v>50</v>
      </c>
      <c r="T125" s="15"/>
      <c r="U125" s="13">
        <v>100</v>
      </c>
      <c r="V125" s="12" t="s">
        <v>70</v>
      </c>
      <c r="W125" s="12" t="s">
        <v>71</v>
      </c>
      <c r="X125" s="11" t="s">
        <v>1002</v>
      </c>
      <c r="Y125" s="11" t="s">
        <v>64</v>
      </c>
    </row>
    <row r="126" spans="1:25" ht="45" customHeight="1" x14ac:dyDescent="0.25">
      <c r="A126" s="33" t="s">
        <v>58</v>
      </c>
      <c r="B126" s="33" t="s">
        <v>59</v>
      </c>
      <c r="C126" s="61" t="s">
        <v>23</v>
      </c>
      <c r="D126" s="34"/>
      <c r="E126" s="34" t="s">
        <v>274</v>
      </c>
      <c r="F126" s="60" t="s">
        <v>918</v>
      </c>
      <c r="G126" s="76"/>
      <c r="H126" s="11">
        <v>221802</v>
      </c>
      <c r="I126" s="12" t="s">
        <v>68</v>
      </c>
      <c r="J126" s="75"/>
      <c r="K126" s="11">
        <v>22180202</v>
      </c>
      <c r="L126" s="12" t="s">
        <v>72</v>
      </c>
      <c r="M126" s="11">
        <v>50</v>
      </c>
      <c r="N126" s="13">
        <v>4</v>
      </c>
      <c r="O126" s="11" t="s">
        <v>26</v>
      </c>
      <c r="P126" s="14">
        <v>44564</v>
      </c>
      <c r="Q126" s="14">
        <v>44926</v>
      </c>
      <c r="R126" s="15">
        <v>1</v>
      </c>
      <c r="S126" s="15">
        <v>2</v>
      </c>
      <c r="T126" s="15">
        <v>3</v>
      </c>
      <c r="U126" s="13">
        <v>4</v>
      </c>
      <c r="V126" s="12" t="s">
        <v>73</v>
      </c>
      <c r="W126" s="12" t="s">
        <v>74</v>
      </c>
      <c r="X126" s="11" t="s">
        <v>1002</v>
      </c>
      <c r="Y126" s="11" t="s">
        <v>64</v>
      </c>
    </row>
    <row r="127" spans="1:25" ht="51" customHeight="1" x14ac:dyDescent="0.25">
      <c r="A127" s="33" t="s">
        <v>58</v>
      </c>
      <c r="B127" s="33" t="s">
        <v>59</v>
      </c>
      <c r="C127" s="61" t="s">
        <v>23</v>
      </c>
      <c r="D127" s="34"/>
      <c r="E127" s="34" t="s">
        <v>274</v>
      </c>
      <c r="F127" s="60" t="s">
        <v>918</v>
      </c>
      <c r="G127" s="76"/>
      <c r="H127" s="11">
        <v>221803</v>
      </c>
      <c r="I127" s="12" t="s">
        <v>75</v>
      </c>
      <c r="J127" s="78">
        <v>1.15E-2</v>
      </c>
      <c r="K127" s="11">
        <v>22180301</v>
      </c>
      <c r="L127" s="12" t="s">
        <v>76</v>
      </c>
      <c r="M127" s="11">
        <v>30</v>
      </c>
      <c r="N127" s="13">
        <v>4</v>
      </c>
      <c r="O127" s="11" t="s">
        <v>26</v>
      </c>
      <c r="P127" s="14">
        <v>44564</v>
      </c>
      <c r="Q127" s="14">
        <v>44926</v>
      </c>
      <c r="R127" s="15">
        <v>1</v>
      </c>
      <c r="S127" s="15">
        <v>2</v>
      </c>
      <c r="T127" s="15">
        <v>3</v>
      </c>
      <c r="U127" s="13">
        <v>4</v>
      </c>
      <c r="V127" s="12" t="s">
        <v>77</v>
      </c>
      <c r="W127" s="12" t="s">
        <v>78</v>
      </c>
      <c r="X127" s="11" t="s">
        <v>1002</v>
      </c>
      <c r="Y127" s="11" t="s">
        <v>64</v>
      </c>
    </row>
    <row r="128" spans="1:25" ht="60" customHeight="1" x14ac:dyDescent="0.25">
      <c r="A128" s="33" t="s">
        <v>58</v>
      </c>
      <c r="B128" s="33" t="s">
        <v>59</v>
      </c>
      <c r="C128" s="61" t="s">
        <v>23</v>
      </c>
      <c r="D128" s="34"/>
      <c r="E128" s="34" t="s">
        <v>274</v>
      </c>
      <c r="F128" s="60" t="s">
        <v>918</v>
      </c>
      <c r="G128" s="76"/>
      <c r="H128" s="11">
        <v>221803</v>
      </c>
      <c r="I128" s="12" t="s">
        <v>75</v>
      </c>
      <c r="J128" s="74"/>
      <c r="K128" s="11">
        <v>22180302</v>
      </c>
      <c r="L128" s="12" t="s">
        <v>79</v>
      </c>
      <c r="M128" s="11">
        <v>35</v>
      </c>
      <c r="N128" s="13">
        <v>4</v>
      </c>
      <c r="O128" s="11" t="s">
        <v>26</v>
      </c>
      <c r="P128" s="14">
        <v>44564</v>
      </c>
      <c r="Q128" s="14">
        <v>44926</v>
      </c>
      <c r="R128" s="15">
        <v>1</v>
      </c>
      <c r="S128" s="15">
        <v>2</v>
      </c>
      <c r="T128" s="15">
        <v>3</v>
      </c>
      <c r="U128" s="13">
        <v>4</v>
      </c>
      <c r="V128" s="12" t="s">
        <v>80</v>
      </c>
      <c r="W128" s="12" t="s">
        <v>1014</v>
      </c>
      <c r="X128" s="11" t="s">
        <v>1002</v>
      </c>
      <c r="Y128" s="11" t="s">
        <v>64</v>
      </c>
    </row>
    <row r="129" spans="1:25" ht="75" customHeight="1" x14ac:dyDescent="0.25">
      <c r="A129" s="33" t="s">
        <v>58</v>
      </c>
      <c r="B129" s="33" t="s">
        <v>59</v>
      </c>
      <c r="C129" s="61" t="s">
        <v>23</v>
      </c>
      <c r="D129" s="34"/>
      <c r="E129" s="34" t="s">
        <v>274</v>
      </c>
      <c r="F129" s="60" t="s">
        <v>918</v>
      </c>
      <c r="G129" s="76"/>
      <c r="H129" s="11">
        <v>221803</v>
      </c>
      <c r="I129" s="12" t="s">
        <v>75</v>
      </c>
      <c r="J129" s="75"/>
      <c r="K129" s="11">
        <v>22180303</v>
      </c>
      <c r="L129" s="12" t="s">
        <v>81</v>
      </c>
      <c r="M129" s="11">
        <v>35</v>
      </c>
      <c r="N129" s="13">
        <v>1</v>
      </c>
      <c r="O129" s="11" t="s">
        <v>26</v>
      </c>
      <c r="P129" s="14">
        <v>44564</v>
      </c>
      <c r="Q129" s="14">
        <v>44651</v>
      </c>
      <c r="R129" s="15">
        <v>1</v>
      </c>
      <c r="S129" s="15"/>
      <c r="T129" s="15"/>
      <c r="U129" s="13"/>
      <c r="V129" s="12" t="s">
        <v>82</v>
      </c>
      <c r="W129" s="12" t="s">
        <v>83</v>
      </c>
      <c r="X129" s="11" t="s">
        <v>1002</v>
      </c>
      <c r="Y129" s="11" t="s">
        <v>64</v>
      </c>
    </row>
    <row r="130" spans="1:25" ht="69" customHeight="1" x14ac:dyDescent="0.25">
      <c r="A130" s="33" t="s">
        <v>58</v>
      </c>
      <c r="B130" s="33" t="s">
        <v>59</v>
      </c>
      <c r="C130" s="61" t="s">
        <v>23</v>
      </c>
      <c r="D130" s="34"/>
      <c r="E130" s="34" t="s">
        <v>274</v>
      </c>
      <c r="F130" s="60" t="s">
        <v>918</v>
      </c>
      <c r="G130" s="76"/>
      <c r="H130" s="11">
        <v>221804</v>
      </c>
      <c r="I130" s="12" t="s">
        <v>84</v>
      </c>
      <c r="J130" s="78">
        <v>1.15E-2</v>
      </c>
      <c r="K130" s="11">
        <v>22180401</v>
      </c>
      <c r="L130" s="12" t="s">
        <v>85</v>
      </c>
      <c r="M130" s="11">
        <v>50</v>
      </c>
      <c r="N130" s="13">
        <v>1</v>
      </c>
      <c r="O130" s="11" t="s">
        <v>26</v>
      </c>
      <c r="P130" s="14">
        <v>44564</v>
      </c>
      <c r="Q130" s="14">
        <v>44651</v>
      </c>
      <c r="R130" s="15">
        <v>1</v>
      </c>
      <c r="S130" s="15"/>
      <c r="T130" s="15"/>
      <c r="U130" s="13"/>
      <c r="V130" s="12" t="s">
        <v>86</v>
      </c>
      <c r="W130" s="12" t="s">
        <v>87</v>
      </c>
      <c r="X130" s="11" t="s">
        <v>1002</v>
      </c>
      <c r="Y130" s="11" t="s">
        <v>64</v>
      </c>
    </row>
    <row r="131" spans="1:25" ht="66" customHeight="1" x14ac:dyDescent="0.25">
      <c r="A131" s="33" t="s">
        <v>58</v>
      </c>
      <c r="B131" s="33" t="s">
        <v>59</v>
      </c>
      <c r="C131" s="61" t="s">
        <v>23</v>
      </c>
      <c r="D131" s="34"/>
      <c r="E131" s="34" t="s">
        <v>274</v>
      </c>
      <c r="F131" s="60" t="s">
        <v>918</v>
      </c>
      <c r="G131" s="76"/>
      <c r="H131" s="11">
        <v>221804</v>
      </c>
      <c r="I131" s="12" t="s">
        <v>84</v>
      </c>
      <c r="J131" s="75"/>
      <c r="K131" s="11">
        <v>22180402</v>
      </c>
      <c r="L131" s="12" t="s">
        <v>88</v>
      </c>
      <c r="M131" s="11">
        <v>50</v>
      </c>
      <c r="N131" s="13">
        <v>1</v>
      </c>
      <c r="O131" s="11" t="s">
        <v>26</v>
      </c>
      <c r="P131" s="14">
        <v>44564</v>
      </c>
      <c r="Q131" s="14">
        <v>44651</v>
      </c>
      <c r="R131" s="15">
        <v>1</v>
      </c>
      <c r="S131" s="15"/>
      <c r="T131" s="15"/>
      <c r="U131" s="13"/>
      <c r="V131" s="12" t="s">
        <v>89</v>
      </c>
      <c r="W131" s="12" t="s">
        <v>90</v>
      </c>
      <c r="X131" s="11" t="s">
        <v>1002</v>
      </c>
      <c r="Y131" s="11" t="s">
        <v>64</v>
      </c>
    </row>
    <row r="132" spans="1:25" ht="61.5" customHeight="1" x14ac:dyDescent="0.25">
      <c r="A132" s="33" t="s">
        <v>58</v>
      </c>
      <c r="B132" s="33" t="s">
        <v>59</v>
      </c>
      <c r="C132" s="61" t="s">
        <v>23</v>
      </c>
      <c r="D132" s="34"/>
      <c r="E132" s="34" t="s">
        <v>274</v>
      </c>
      <c r="F132" s="60" t="s">
        <v>918</v>
      </c>
      <c r="G132" s="76"/>
      <c r="H132" s="11">
        <v>221805</v>
      </c>
      <c r="I132" s="12" t="s">
        <v>91</v>
      </c>
      <c r="J132" s="78">
        <v>1.15E-2</v>
      </c>
      <c r="K132" s="11">
        <v>22180501</v>
      </c>
      <c r="L132" s="12" t="s">
        <v>92</v>
      </c>
      <c r="M132" s="11">
        <v>50</v>
      </c>
      <c r="N132" s="13">
        <v>4</v>
      </c>
      <c r="O132" s="11" t="s">
        <v>26</v>
      </c>
      <c r="P132" s="14">
        <v>44564</v>
      </c>
      <c r="Q132" s="14">
        <v>44926</v>
      </c>
      <c r="R132" s="15">
        <v>1</v>
      </c>
      <c r="S132" s="15">
        <v>2</v>
      </c>
      <c r="T132" s="15">
        <v>3</v>
      </c>
      <c r="U132" s="13">
        <v>4</v>
      </c>
      <c r="V132" s="12" t="s">
        <v>93</v>
      </c>
      <c r="W132" s="12" t="s">
        <v>94</v>
      </c>
      <c r="X132" s="11" t="s">
        <v>1002</v>
      </c>
      <c r="Y132" s="11" t="s">
        <v>64</v>
      </c>
    </row>
    <row r="133" spans="1:25" ht="68.25" customHeight="1" x14ac:dyDescent="0.25">
      <c r="A133" s="33" t="s">
        <v>58</v>
      </c>
      <c r="B133" s="33" t="s">
        <v>59</v>
      </c>
      <c r="C133" s="61" t="s">
        <v>23</v>
      </c>
      <c r="D133" s="34"/>
      <c r="E133" s="34" t="s">
        <v>274</v>
      </c>
      <c r="F133" s="60" t="s">
        <v>918</v>
      </c>
      <c r="G133" s="76"/>
      <c r="H133" s="11">
        <v>221805</v>
      </c>
      <c r="I133" s="12" t="s">
        <v>91</v>
      </c>
      <c r="J133" s="75"/>
      <c r="K133" s="11">
        <v>22180502</v>
      </c>
      <c r="L133" s="12" t="s">
        <v>95</v>
      </c>
      <c r="M133" s="11">
        <v>50</v>
      </c>
      <c r="N133" s="13">
        <v>12</v>
      </c>
      <c r="O133" s="11" t="s">
        <v>26</v>
      </c>
      <c r="P133" s="14">
        <v>44566</v>
      </c>
      <c r="Q133" s="14">
        <v>44926</v>
      </c>
      <c r="R133" s="15">
        <v>3</v>
      </c>
      <c r="S133" s="15">
        <v>6</v>
      </c>
      <c r="T133" s="15">
        <v>9</v>
      </c>
      <c r="U133" s="13">
        <v>12</v>
      </c>
      <c r="V133" s="12" t="s">
        <v>96</v>
      </c>
      <c r="W133" s="12" t="s">
        <v>97</v>
      </c>
      <c r="X133" s="11" t="s">
        <v>1002</v>
      </c>
      <c r="Y133" s="11" t="s">
        <v>64</v>
      </c>
    </row>
    <row r="134" spans="1:25" ht="71.25" hidden="1" customHeight="1" x14ac:dyDescent="0.25">
      <c r="A134" s="33" t="s">
        <v>98</v>
      </c>
      <c r="B134" s="33" t="s">
        <v>99</v>
      </c>
      <c r="C134" s="61" t="s">
        <v>23</v>
      </c>
      <c r="D134" s="34"/>
      <c r="E134" s="34" t="s">
        <v>274</v>
      </c>
      <c r="F134" s="60" t="s">
        <v>918</v>
      </c>
      <c r="G134" s="76"/>
      <c r="H134" s="11">
        <v>221401</v>
      </c>
      <c r="I134" s="12" t="s">
        <v>100</v>
      </c>
      <c r="J134" s="78">
        <v>1.15E-2</v>
      </c>
      <c r="K134" s="11">
        <v>22140101</v>
      </c>
      <c r="L134" s="12" t="s">
        <v>101</v>
      </c>
      <c r="M134" s="11">
        <v>40</v>
      </c>
      <c r="N134" s="13">
        <v>100</v>
      </c>
      <c r="O134" s="11" t="s">
        <v>30</v>
      </c>
      <c r="P134" s="14">
        <v>44562</v>
      </c>
      <c r="Q134" s="14">
        <v>44651</v>
      </c>
      <c r="R134" s="15">
        <v>100</v>
      </c>
      <c r="S134" s="15"/>
      <c r="T134" s="15"/>
      <c r="U134" s="13"/>
      <c r="V134" s="12" t="s">
        <v>102</v>
      </c>
      <c r="W134" s="12" t="s">
        <v>103</v>
      </c>
      <c r="X134" s="11" t="s">
        <v>1000</v>
      </c>
      <c r="Y134" s="12" t="s">
        <v>1001</v>
      </c>
    </row>
    <row r="135" spans="1:25" ht="36.75" hidden="1" customHeight="1" x14ac:dyDescent="0.25">
      <c r="A135" s="33" t="s">
        <v>98</v>
      </c>
      <c r="B135" s="33" t="s">
        <v>99</v>
      </c>
      <c r="C135" s="61" t="s">
        <v>23</v>
      </c>
      <c r="D135" s="34"/>
      <c r="E135" s="34" t="s">
        <v>274</v>
      </c>
      <c r="F135" s="60" t="s">
        <v>918</v>
      </c>
      <c r="G135" s="76"/>
      <c r="H135" s="11">
        <v>221401</v>
      </c>
      <c r="I135" s="12" t="s">
        <v>100</v>
      </c>
      <c r="J135" s="75"/>
      <c r="K135" s="11">
        <v>22140102</v>
      </c>
      <c r="L135" s="12" t="s">
        <v>104</v>
      </c>
      <c r="M135" s="11">
        <v>60</v>
      </c>
      <c r="N135" s="13">
        <v>100</v>
      </c>
      <c r="O135" s="11" t="s">
        <v>30</v>
      </c>
      <c r="P135" s="14">
        <v>44652</v>
      </c>
      <c r="Q135" s="14">
        <v>44926</v>
      </c>
      <c r="R135" s="15"/>
      <c r="S135" s="15">
        <v>33</v>
      </c>
      <c r="T135" s="15">
        <v>66</v>
      </c>
      <c r="U135" s="13">
        <v>100</v>
      </c>
      <c r="V135" s="12" t="s">
        <v>102</v>
      </c>
      <c r="W135" s="12" t="s">
        <v>105</v>
      </c>
      <c r="X135" s="11" t="s">
        <v>1000</v>
      </c>
      <c r="Y135" s="12" t="s">
        <v>1001</v>
      </c>
    </row>
    <row r="136" spans="1:25" ht="36.75" hidden="1" customHeight="1" x14ac:dyDescent="0.25">
      <c r="A136" s="33" t="s">
        <v>58</v>
      </c>
      <c r="B136" s="33" t="s">
        <v>99</v>
      </c>
      <c r="C136" s="61" t="s">
        <v>23</v>
      </c>
      <c r="D136" s="34"/>
      <c r="E136" s="34" t="s">
        <v>274</v>
      </c>
      <c r="F136" s="60" t="s">
        <v>918</v>
      </c>
      <c r="G136" s="76"/>
      <c r="H136" s="11">
        <v>221402</v>
      </c>
      <c r="I136" s="12" t="s">
        <v>46</v>
      </c>
      <c r="J136" s="78">
        <v>1.15E-2</v>
      </c>
      <c r="K136" s="11">
        <v>22140201</v>
      </c>
      <c r="L136" s="12" t="s">
        <v>47</v>
      </c>
      <c r="M136" s="11">
        <v>33</v>
      </c>
      <c r="N136" s="13">
        <v>100</v>
      </c>
      <c r="O136" s="11" t="s">
        <v>30</v>
      </c>
      <c r="P136" s="14">
        <v>44562</v>
      </c>
      <c r="Q136" s="14">
        <v>44926</v>
      </c>
      <c r="R136" s="15">
        <v>25</v>
      </c>
      <c r="S136" s="15">
        <v>50</v>
      </c>
      <c r="T136" s="15">
        <v>75</v>
      </c>
      <c r="U136" s="13">
        <v>100</v>
      </c>
      <c r="V136" s="12" t="s">
        <v>106</v>
      </c>
      <c r="W136" s="12" t="s">
        <v>107</v>
      </c>
      <c r="X136" s="11" t="s">
        <v>1000</v>
      </c>
      <c r="Y136" s="12" t="s">
        <v>1001</v>
      </c>
    </row>
    <row r="137" spans="1:25" ht="36.75" hidden="1" customHeight="1" x14ac:dyDescent="0.25">
      <c r="A137" s="33" t="s">
        <v>58</v>
      </c>
      <c r="B137" s="33" t="s">
        <v>99</v>
      </c>
      <c r="C137" s="61" t="s">
        <v>23</v>
      </c>
      <c r="D137" s="34"/>
      <c r="E137" s="34" t="s">
        <v>274</v>
      </c>
      <c r="F137" s="60" t="s">
        <v>918</v>
      </c>
      <c r="G137" s="76"/>
      <c r="H137" s="11">
        <v>221402</v>
      </c>
      <c r="I137" s="12" t="s">
        <v>46</v>
      </c>
      <c r="J137" s="74"/>
      <c r="K137" s="11">
        <v>22140202</v>
      </c>
      <c r="L137" s="12" t="s">
        <v>50</v>
      </c>
      <c r="M137" s="11">
        <v>33</v>
      </c>
      <c r="N137" s="13">
        <v>100</v>
      </c>
      <c r="O137" s="11" t="s">
        <v>30</v>
      </c>
      <c r="P137" s="14">
        <v>44562</v>
      </c>
      <c r="Q137" s="14">
        <v>44926</v>
      </c>
      <c r="R137" s="15">
        <v>25</v>
      </c>
      <c r="S137" s="15">
        <v>50</v>
      </c>
      <c r="T137" s="15">
        <v>75</v>
      </c>
      <c r="U137" s="13">
        <v>100</v>
      </c>
      <c r="V137" s="12" t="s">
        <v>106</v>
      </c>
      <c r="W137" s="12" t="s">
        <v>108</v>
      </c>
      <c r="X137" s="11" t="s">
        <v>1000</v>
      </c>
      <c r="Y137" s="12" t="s">
        <v>1001</v>
      </c>
    </row>
    <row r="138" spans="1:25" ht="44.25" hidden="1" customHeight="1" x14ac:dyDescent="0.25">
      <c r="A138" s="33" t="s">
        <v>58</v>
      </c>
      <c r="B138" s="33" t="s">
        <v>99</v>
      </c>
      <c r="C138" s="61" t="s">
        <v>23</v>
      </c>
      <c r="D138" s="34"/>
      <c r="E138" s="34" t="s">
        <v>274</v>
      </c>
      <c r="F138" s="60" t="s">
        <v>918</v>
      </c>
      <c r="G138" s="76"/>
      <c r="H138" s="11">
        <v>221402</v>
      </c>
      <c r="I138" s="12" t="s">
        <v>46</v>
      </c>
      <c r="J138" s="75"/>
      <c r="K138" s="11">
        <v>22140203</v>
      </c>
      <c r="L138" s="12" t="s">
        <v>52</v>
      </c>
      <c r="M138" s="11">
        <v>34</v>
      </c>
      <c r="N138" s="13">
        <v>100</v>
      </c>
      <c r="O138" s="11" t="s">
        <v>30</v>
      </c>
      <c r="P138" s="14">
        <v>44562</v>
      </c>
      <c r="Q138" s="14">
        <v>44926</v>
      </c>
      <c r="R138" s="15">
        <v>25</v>
      </c>
      <c r="S138" s="15">
        <v>50</v>
      </c>
      <c r="T138" s="15">
        <v>75</v>
      </c>
      <c r="U138" s="13">
        <v>100</v>
      </c>
      <c r="V138" s="12" t="s">
        <v>106</v>
      </c>
      <c r="W138" s="12" t="s">
        <v>109</v>
      </c>
      <c r="X138" s="11" t="s">
        <v>1000</v>
      </c>
      <c r="Y138" s="12" t="s">
        <v>1001</v>
      </c>
    </row>
    <row r="139" spans="1:25" ht="50.25" hidden="1" customHeight="1" x14ac:dyDescent="0.25">
      <c r="A139" s="33" t="s">
        <v>110</v>
      </c>
      <c r="B139" s="33" t="s">
        <v>111</v>
      </c>
      <c r="C139" s="61" t="s">
        <v>23</v>
      </c>
      <c r="D139" s="34"/>
      <c r="E139" s="34" t="s">
        <v>274</v>
      </c>
      <c r="F139" s="60" t="s">
        <v>918</v>
      </c>
      <c r="G139" s="76"/>
      <c r="H139" s="11">
        <v>221101</v>
      </c>
      <c r="I139" s="12" t="s">
        <v>112</v>
      </c>
      <c r="J139" s="78">
        <v>1.15E-2</v>
      </c>
      <c r="K139" s="11">
        <v>22110101</v>
      </c>
      <c r="L139" s="12" t="s">
        <v>113</v>
      </c>
      <c r="M139" s="11">
        <v>25</v>
      </c>
      <c r="N139" s="13">
        <v>100</v>
      </c>
      <c r="O139" s="11" t="s">
        <v>30</v>
      </c>
      <c r="P139" s="14">
        <v>44562</v>
      </c>
      <c r="Q139" s="14">
        <v>44742</v>
      </c>
      <c r="R139" s="15">
        <v>50</v>
      </c>
      <c r="S139" s="15">
        <v>100</v>
      </c>
      <c r="T139" s="15"/>
      <c r="U139" s="13"/>
      <c r="V139" s="12" t="s">
        <v>114</v>
      </c>
      <c r="W139" s="12" t="s">
        <v>115</v>
      </c>
      <c r="X139" s="11" t="s">
        <v>116</v>
      </c>
      <c r="Y139" s="11" t="s">
        <v>117</v>
      </c>
    </row>
    <row r="140" spans="1:25" ht="54" hidden="1" customHeight="1" x14ac:dyDescent="0.25">
      <c r="A140" s="33" t="s">
        <v>118</v>
      </c>
      <c r="B140" s="33" t="s">
        <v>111</v>
      </c>
      <c r="C140" s="61" t="s">
        <v>23</v>
      </c>
      <c r="D140" s="34"/>
      <c r="E140" s="34" t="s">
        <v>274</v>
      </c>
      <c r="F140" s="60" t="s">
        <v>918</v>
      </c>
      <c r="G140" s="76"/>
      <c r="H140" s="11">
        <v>221101</v>
      </c>
      <c r="I140" s="12" t="s">
        <v>112</v>
      </c>
      <c r="J140" s="74"/>
      <c r="K140" s="11">
        <v>22110102</v>
      </c>
      <c r="L140" s="12" t="s">
        <v>119</v>
      </c>
      <c r="M140" s="11">
        <v>25</v>
      </c>
      <c r="N140" s="13">
        <v>100</v>
      </c>
      <c r="O140" s="11" t="s">
        <v>30</v>
      </c>
      <c r="P140" s="14">
        <v>44562</v>
      </c>
      <c r="Q140" s="14">
        <v>44742</v>
      </c>
      <c r="R140" s="15">
        <v>50</v>
      </c>
      <c r="S140" s="15">
        <v>100</v>
      </c>
      <c r="T140" s="15"/>
      <c r="U140" s="13"/>
      <c r="V140" s="12" t="s">
        <v>120</v>
      </c>
      <c r="W140" s="12" t="s">
        <v>121</v>
      </c>
      <c r="X140" s="11" t="s">
        <v>116</v>
      </c>
      <c r="Y140" s="11" t="s">
        <v>117</v>
      </c>
    </row>
    <row r="141" spans="1:25" ht="60" hidden="1" customHeight="1" x14ac:dyDescent="0.25">
      <c r="A141" s="33" t="s">
        <v>118</v>
      </c>
      <c r="B141" s="33" t="s">
        <v>111</v>
      </c>
      <c r="C141" s="61" t="s">
        <v>23</v>
      </c>
      <c r="D141" s="34"/>
      <c r="E141" s="34" t="s">
        <v>274</v>
      </c>
      <c r="F141" s="60" t="s">
        <v>918</v>
      </c>
      <c r="G141" s="76"/>
      <c r="H141" s="11">
        <v>221101</v>
      </c>
      <c r="I141" s="12" t="s">
        <v>112</v>
      </c>
      <c r="J141" s="74"/>
      <c r="K141" s="11">
        <v>22110103</v>
      </c>
      <c r="L141" s="12" t="s">
        <v>122</v>
      </c>
      <c r="M141" s="11">
        <v>25</v>
      </c>
      <c r="N141" s="13">
        <v>1</v>
      </c>
      <c r="O141" s="11" t="s">
        <v>26</v>
      </c>
      <c r="P141" s="14">
        <v>44743</v>
      </c>
      <c r="Q141" s="14">
        <v>44834</v>
      </c>
      <c r="R141" s="15"/>
      <c r="S141" s="15"/>
      <c r="T141" s="15">
        <v>1</v>
      </c>
      <c r="U141" s="13"/>
      <c r="V141" s="12" t="s">
        <v>123</v>
      </c>
      <c r="W141" s="12" t="s">
        <v>124</v>
      </c>
      <c r="X141" s="11" t="s">
        <v>116</v>
      </c>
      <c r="Y141" s="11" t="s">
        <v>117</v>
      </c>
    </row>
    <row r="142" spans="1:25" ht="52.5" hidden="1" customHeight="1" x14ac:dyDescent="0.25">
      <c r="A142" s="33" t="s">
        <v>118</v>
      </c>
      <c r="B142" s="33" t="s">
        <v>111</v>
      </c>
      <c r="C142" s="61" t="s">
        <v>23</v>
      </c>
      <c r="D142" s="34"/>
      <c r="E142" s="34" t="s">
        <v>274</v>
      </c>
      <c r="F142" s="60" t="s">
        <v>918</v>
      </c>
      <c r="G142" s="76"/>
      <c r="H142" s="11">
        <v>221101</v>
      </c>
      <c r="I142" s="12" t="s">
        <v>112</v>
      </c>
      <c r="J142" s="75"/>
      <c r="K142" s="11">
        <v>22110104</v>
      </c>
      <c r="L142" s="12" t="s">
        <v>125</v>
      </c>
      <c r="M142" s="11">
        <v>25</v>
      </c>
      <c r="N142" s="13">
        <v>1</v>
      </c>
      <c r="O142" s="11" t="s">
        <v>26</v>
      </c>
      <c r="P142" s="14">
        <v>44866</v>
      </c>
      <c r="Q142" s="14">
        <v>44925</v>
      </c>
      <c r="R142" s="15"/>
      <c r="S142" s="15"/>
      <c r="T142" s="15"/>
      <c r="U142" s="13">
        <v>1</v>
      </c>
      <c r="V142" s="12" t="s">
        <v>126</v>
      </c>
      <c r="W142" s="12" t="s">
        <v>127</v>
      </c>
      <c r="X142" s="11" t="s">
        <v>116</v>
      </c>
      <c r="Y142" s="11" t="s">
        <v>117</v>
      </c>
    </row>
    <row r="143" spans="1:25" ht="55.5" hidden="1" customHeight="1" x14ac:dyDescent="0.25">
      <c r="A143" s="33" t="s">
        <v>128</v>
      </c>
      <c r="B143" s="33" t="s">
        <v>111</v>
      </c>
      <c r="C143" s="61" t="s">
        <v>23</v>
      </c>
      <c r="D143" s="34"/>
      <c r="E143" s="34" t="s">
        <v>274</v>
      </c>
      <c r="F143" s="60" t="s">
        <v>918</v>
      </c>
      <c r="G143" s="76"/>
      <c r="H143" s="11">
        <v>221102</v>
      </c>
      <c r="I143" s="12" t="s">
        <v>129</v>
      </c>
      <c r="J143" s="78">
        <v>1.15E-2</v>
      </c>
      <c r="K143" s="11">
        <v>22110201</v>
      </c>
      <c r="L143" s="12" t="s">
        <v>130</v>
      </c>
      <c r="M143" s="11">
        <v>25</v>
      </c>
      <c r="N143" s="13">
        <v>100</v>
      </c>
      <c r="O143" s="11" t="s">
        <v>30</v>
      </c>
      <c r="P143" s="14">
        <v>44562</v>
      </c>
      <c r="Q143" s="14">
        <v>44926</v>
      </c>
      <c r="R143" s="15">
        <v>25</v>
      </c>
      <c r="S143" s="15">
        <v>50</v>
      </c>
      <c r="T143" s="15">
        <v>75</v>
      </c>
      <c r="U143" s="13">
        <v>100</v>
      </c>
      <c r="V143" s="12" t="s">
        <v>131</v>
      </c>
      <c r="W143" s="12" t="s">
        <v>132</v>
      </c>
      <c r="X143" s="11" t="s">
        <v>116</v>
      </c>
      <c r="Y143" s="11" t="s">
        <v>117</v>
      </c>
    </row>
    <row r="144" spans="1:25" ht="62.25" hidden="1" customHeight="1" x14ac:dyDescent="0.25">
      <c r="A144" s="33" t="s">
        <v>128</v>
      </c>
      <c r="B144" s="33" t="s">
        <v>111</v>
      </c>
      <c r="C144" s="61" t="s">
        <v>23</v>
      </c>
      <c r="D144" s="34"/>
      <c r="E144" s="34" t="s">
        <v>274</v>
      </c>
      <c r="F144" s="60" t="s">
        <v>918</v>
      </c>
      <c r="G144" s="76"/>
      <c r="H144" s="11">
        <v>221102</v>
      </c>
      <c r="I144" s="12" t="s">
        <v>129</v>
      </c>
      <c r="J144" s="74"/>
      <c r="K144" s="11">
        <v>22110202</v>
      </c>
      <c r="L144" s="12" t="s">
        <v>133</v>
      </c>
      <c r="M144" s="11">
        <v>25</v>
      </c>
      <c r="N144" s="13">
        <v>100</v>
      </c>
      <c r="O144" s="11" t="s">
        <v>30</v>
      </c>
      <c r="P144" s="14">
        <v>44562</v>
      </c>
      <c r="Q144" s="14">
        <v>44926</v>
      </c>
      <c r="R144" s="15">
        <v>25</v>
      </c>
      <c r="S144" s="15">
        <v>50</v>
      </c>
      <c r="T144" s="15">
        <v>75</v>
      </c>
      <c r="U144" s="13">
        <v>100</v>
      </c>
      <c r="V144" s="12" t="s">
        <v>131</v>
      </c>
      <c r="W144" s="12" t="s">
        <v>134</v>
      </c>
      <c r="X144" s="11" t="s">
        <v>116</v>
      </c>
      <c r="Y144" s="11" t="s">
        <v>117</v>
      </c>
    </row>
    <row r="145" spans="1:25" ht="36.75" hidden="1" customHeight="1" x14ac:dyDescent="0.25">
      <c r="A145" s="33" t="s">
        <v>128</v>
      </c>
      <c r="B145" s="33" t="s">
        <v>111</v>
      </c>
      <c r="C145" s="61" t="s">
        <v>23</v>
      </c>
      <c r="D145" s="34"/>
      <c r="E145" s="34" t="s">
        <v>274</v>
      </c>
      <c r="F145" s="60" t="s">
        <v>918</v>
      </c>
      <c r="G145" s="76"/>
      <c r="H145" s="11">
        <v>221102</v>
      </c>
      <c r="I145" s="12" t="s">
        <v>129</v>
      </c>
      <c r="J145" s="74"/>
      <c r="K145" s="11">
        <v>22110203</v>
      </c>
      <c r="L145" s="12" t="s">
        <v>135</v>
      </c>
      <c r="M145" s="11">
        <v>25</v>
      </c>
      <c r="N145" s="13">
        <v>4</v>
      </c>
      <c r="O145" s="11" t="s">
        <v>26</v>
      </c>
      <c r="P145" s="14">
        <v>44562</v>
      </c>
      <c r="Q145" s="14">
        <v>44926</v>
      </c>
      <c r="R145" s="15">
        <v>1</v>
      </c>
      <c r="S145" s="15">
        <v>2</v>
      </c>
      <c r="T145" s="15">
        <v>3</v>
      </c>
      <c r="U145" s="13">
        <v>4</v>
      </c>
      <c r="V145" s="12" t="s">
        <v>136</v>
      </c>
      <c r="W145" s="12" t="s">
        <v>137</v>
      </c>
      <c r="X145" s="11" t="s">
        <v>116</v>
      </c>
      <c r="Y145" s="11" t="s">
        <v>117</v>
      </c>
    </row>
    <row r="146" spans="1:25" ht="36.75" hidden="1" customHeight="1" x14ac:dyDescent="0.25">
      <c r="A146" s="33" t="s">
        <v>128</v>
      </c>
      <c r="B146" s="33" t="s">
        <v>111</v>
      </c>
      <c r="C146" s="61" t="s">
        <v>23</v>
      </c>
      <c r="D146" s="34"/>
      <c r="E146" s="34" t="s">
        <v>274</v>
      </c>
      <c r="F146" s="60" t="s">
        <v>918</v>
      </c>
      <c r="G146" s="76"/>
      <c r="H146" s="11">
        <v>221102</v>
      </c>
      <c r="I146" s="12" t="s">
        <v>129</v>
      </c>
      <c r="J146" s="75"/>
      <c r="K146" s="11">
        <v>22110204</v>
      </c>
      <c r="L146" s="12" t="s">
        <v>872</v>
      </c>
      <c r="M146" s="11">
        <v>25</v>
      </c>
      <c r="N146" s="13">
        <v>100</v>
      </c>
      <c r="O146" s="11" t="s">
        <v>30</v>
      </c>
      <c r="P146" s="14">
        <v>44562</v>
      </c>
      <c r="Q146" s="14">
        <v>44926</v>
      </c>
      <c r="R146" s="15">
        <v>25</v>
      </c>
      <c r="S146" s="15">
        <v>50</v>
      </c>
      <c r="T146" s="15">
        <v>75</v>
      </c>
      <c r="U146" s="13">
        <v>100</v>
      </c>
      <c r="V146" s="12" t="s">
        <v>138</v>
      </c>
      <c r="W146" s="12" t="s">
        <v>139</v>
      </c>
      <c r="X146" s="11" t="s">
        <v>116</v>
      </c>
      <c r="Y146" s="11" t="s">
        <v>117</v>
      </c>
    </row>
    <row r="147" spans="1:25" ht="57.75" hidden="1" customHeight="1" x14ac:dyDescent="0.25">
      <c r="A147" s="33" t="s">
        <v>110</v>
      </c>
      <c r="B147" s="33" t="s">
        <v>188</v>
      </c>
      <c r="C147" s="61" t="s">
        <v>23</v>
      </c>
      <c r="D147" s="34"/>
      <c r="E147" s="34" t="s">
        <v>274</v>
      </c>
      <c r="F147" s="60" t="s">
        <v>918</v>
      </c>
      <c r="G147" s="76"/>
      <c r="H147" s="11">
        <v>220801</v>
      </c>
      <c r="I147" s="12" t="s">
        <v>140</v>
      </c>
      <c r="J147" s="78">
        <v>1.15E-2</v>
      </c>
      <c r="K147" s="11">
        <v>22080101</v>
      </c>
      <c r="L147" s="12" t="s">
        <v>141</v>
      </c>
      <c r="M147" s="11">
        <v>20</v>
      </c>
      <c r="N147" s="13">
        <v>1</v>
      </c>
      <c r="O147" s="11" t="s">
        <v>26</v>
      </c>
      <c r="P147" s="14">
        <v>44562</v>
      </c>
      <c r="Q147" s="14">
        <v>44651</v>
      </c>
      <c r="R147" s="15">
        <v>1</v>
      </c>
      <c r="S147" s="15"/>
      <c r="T147" s="15"/>
      <c r="U147" s="13"/>
      <c r="V147" s="12" t="s">
        <v>142</v>
      </c>
      <c r="W147" s="12" t="s">
        <v>846</v>
      </c>
      <c r="X147" s="11" t="s">
        <v>143</v>
      </c>
      <c r="Y147" s="33" t="s">
        <v>1003</v>
      </c>
    </row>
    <row r="148" spans="1:25" ht="120" hidden="1" x14ac:dyDescent="0.25">
      <c r="A148" s="33" t="s">
        <v>110</v>
      </c>
      <c r="B148" s="33" t="s">
        <v>188</v>
      </c>
      <c r="C148" s="61" t="s">
        <v>23</v>
      </c>
      <c r="D148" s="34"/>
      <c r="E148" s="34" t="s">
        <v>274</v>
      </c>
      <c r="F148" s="60" t="s">
        <v>918</v>
      </c>
      <c r="G148" s="76"/>
      <c r="H148" s="11">
        <v>220801</v>
      </c>
      <c r="I148" s="12" t="s">
        <v>140</v>
      </c>
      <c r="J148" s="75"/>
      <c r="K148" s="11">
        <v>22080102</v>
      </c>
      <c r="L148" s="12" t="s">
        <v>144</v>
      </c>
      <c r="M148" s="11">
        <v>80</v>
      </c>
      <c r="N148" s="13">
        <v>4</v>
      </c>
      <c r="O148" s="11" t="s">
        <v>26</v>
      </c>
      <c r="P148" s="14">
        <v>44562</v>
      </c>
      <c r="Q148" s="14">
        <v>44926</v>
      </c>
      <c r="R148" s="15">
        <v>1</v>
      </c>
      <c r="S148" s="15">
        <v>2</v>
      </c>
      <c r="T148" s="15">
        <v>3</v>
      </c>
      <c r="U148" s="13">
        <v>4</v>
      </c>
      <c r="V148" s="12" t="s">
        <v>145</v>
      </c>
      <c r="W148" s="12" t="s">
        <v>146</v>
      </c>
      <c r="X148" s="11" t="s">
        <v>143</v>
      </c>
      <c r="Y148" s="33" t="s">
        <v>1003</v>
      </c>
    </row>
    <row r="149" spans="1:25" ht="36.75" hidden="1" customHeight="1" x14ac:dyDescent="0.25">
      <c r="A149" s="33" t="s">
        <v>189</v>
      </c>
      <c r="B149" s="33" t="s">
        <v>188</v>
      </c>
      <c r="C149" s="61" t="s">
        <v>23</v>
      </c>
      <c r="D149" s="34"/>
      <c r="E149" s="34" t="s">
        <v>274</v>
      </c>
      <c r="F149" s="60" t="s">
        <v>918</v>
      </c>
      <c r="G149" s="76"/>
      <c r="H149" s="11">
        <v>220802</v>
      </c>
      <c r="I149" s="12" t="s">
        <v>147</v>
      </c>
      <c r="J149" s="78">
        <v>1.15E-2</v>
      </c>
      <c r="K149" s="11">
        <v>22080201</v>
      </c>
      <c r="L149" s="12" t="s">
        <v>148</v>
      </c>
      <c r="M149" s="11">
        <v>50</v>
      </c>
      <c r="N149" s="13">
        <v>4</v>
      </c>
      <c r="O149" s="11" t="s">
        <v>26</v>
      </c>
      <c r="P149" s="14">
        <v>44562</v>
      </c>
      <c r="Q149" s="14">
        <v>44926</v>
      </c>
      <c r="R149" s="15">
        <v>1</v>
      </c>
      <c r="S149" s="15">
        <v>2</v>
      </c>
      <c r="T149" s="15">
        <v>3</v>
      </c>
      <c r="U149" s="13">
        <v>4</v>
      </c>
      <c r="V149" s="12" t="s">
        <v>149</v>
      </c>
      <c r="W149" s="12" t="s">
        <v>150</v>
      </c>
      <c r="X149" s="11" t="s">
        <v>143</v>
      </c>
      <c r="Y149" s="33" t="s">
        <v>1003</v>
      </c>
    </row>
    <row r="150" spans="1:25" ht="36.75" hidden="1" customHeight="1" x14ac:dyDescent="0.25">
      <c r="A150" s="33" t="s">
        <v>189</v>
      </c>
      <c r="B150" s="33" t="s">
        <v>188</v>
      </c>
      <c r="C150" s="61" t="s">
        <v>23</v>
      </c>
      <c r="D150" s="34"/>
      <c r="E150" s="34" t="s">
        <v>274</v>
      </c>
      <c r="F150" s="60" t="s">
        <v>918</v>
      </c>
      <c r="G150" s="76"/>
      <c r="H150" s="11">
        <v>220802</v>
      </c>
      <c r="I150" s="12" t="s">
        <v>147</v>
      </c>
      <c r="J150" s="75"/>
      <c r="K150" s="11">
        <v>22080202</v>
      </c>
      <c r="L150" s="12" t="s">
        <v>151</v>
      </c>
      <c r="M150" s="11">
        <v>50</v>
      </c>
      <c r="N150" s="13">
        <v>4</v>
      </c>
      <c r="O150" s="11" t="s">
        <v>26</v>
      </c>
      <c r="P150" s="14">
        <v>44562</v>
      </c>
      <c r="Q150" s="14">
        <v>44926</v>
      </c>
      <c r="R150" s="15">
        <v>1</v>
      </c>
      <c r="S150" s="15">
        <v>2</v>
      </c>
      <c r="T150" s="15">
        <v>3</v>
      </c>
      <c r="U150" s="13">
        <v>4</v>
      </c>
      <c r="V150" s="12" t="s">
        <v>1007</v>
      </c>
      <c r="W150" s="12" t="s">
        <v>152</v>
      </c>
      <c r="X150" s="11" t="s">
        <v>143</v>
      </c>
      <c r="Y150" s="33" t="s">
        <v>1003</v>
      </c>
    </row>
    <row r="151" spans="1:25" ht="44.25" hidden="1" customHeight="1" x14ac:dyDescent="0.25">
      <c r="A151" s="33" t="s">
        <v>190</v>
      </c>
      <c r="B151" s="33" t="s">
        <v>188</v>
      </c>
      <c r="C151" s="61" t="s">
        <v>23</v>
      </c>
      <c r="D151" s="34"/>
      <c r="E151" s="34" t="s">
        <v>274</v>
      </c>
      <c r="F151" s="60" t="s">
        <v>918</v>
      </c>
      <c r="G151" s="76"/>
      <c r="H151" s="11">
        <v>220803</v>
      </c>
      <c r="I151" s="12" t="s">
        <v>153</v>
      </c>
      <c r="J151" s="78">
        <v>1.15E-2</v>
      </c>
      <c r="K151" s="11">
        <v>22080301</v>
      </c>
      <c r="L151" s="12" t="s">
        <v>154</v>
      </c>
      <c r="M151" s="11">
        <v>60</v>
      </c>
      <c r="N151" s="13">
        <v>3</v>
      </c>
      <c r="O151" s="11" t="s">
        <v>26</v>
      </c>
      <c r="P151" s="14">
        <v>44652</v>
      </c>
      <c r="Q151" s="14">
        <v>44926</v>
      </c>
      <c r="R151" s="15"/>
      <c r="S151" s="15">
        <v>1</v>
      </c>
      <c r="T151" s="15">
        <v>2</v>
      </c>
      <c r="U151" s="13">
        <v>3</v>
      </c>
      <c r="V151" s="12" t="s">
        <v>155</v>
      </c>
      <c r="W151" s="12" t="s">
        <v>156</v>
      </c>
      <c r="X151" s="11" t="s">
        <v>143</v>
      </c>
      <c r="Y151" s="33" t="s">
        <v>1003</v>
      </c>
    </row>
    <row r="152" spans="1:25" ht="45.75" hidden="1" customHeight="1" x14ac:dyDescent="0.25">
      <c r="A152" s="33" t="s">
        <v>190</v>
      </c>
      <c r="B152" s="33" t="s">
        <v>188</v>
      </c>
      <c r="C152" s="61" t="s">
        <v>23</v>
      </c>
      <c r="D152" s="34"/>
      <c r="E152" s="34" t="s">
        <v>274</v>
      </c>
      <c r="F152" s="60" t="s">
        <v>918</v>
      </c>
      <c r="G152" s="76"/>
      <c r="H152" s="11">
        <v>220803</v>
      </c>
      <c r="I152" s="12" t="s">
        <v>153</v>
      </c>
      <c r="J152" s="81"/>
      <c r="K152" s="11">
        <v>22080302</v>
      </c>
      <c r="L152" s="12" t="s">
        <v>157</v>
      </c>
      <c r="M152" s="11">
        <v>40</v>
      </c>
      <c r="N152" s="13">
        <v>7</v>
      </c>
      <c r="O152" s="11" t="s">
        <v>26</v>
      </c>
      <c r="P152" s="14">
        <v>44562</v>
      </c>
      <c r="Q152" s="14">
        <v>44742</v>
      </c>
      <c r="R152" s="15">
        <v>3</v>
      </c>
      <c r="S152" s="15">
        <v>7</v>
      </c>
      <c r="T152" s="15"/>
      <c r="U152" s="13"/>
      <c r="V152" s="12" t="s">
        <v>158</v>
      </c>
      <c r="W152" s="12" t="s">
        <v>159</v>
      </c>
      <c r="X152" s="11" t="s">
        <v>143</v>
      </c>
      <c r="Y152" s="33" t="s">
        <v>1003</v>
      </c>
    </row>
    <row r="153" spans="1:25" ht="36.75" hidden="1" customHeight="1" x14ac:dyDescent="0.25">
      <c r="A153" s="33" t="s">
        <v>190</v>
      </c>
      <c r="B153" s="33" t="s">
        <v>188</v>
      </c>
      <c r="C153" s="61" t="s">
        <v>23</v>
      </c>
      <c r="D153" s="34"/>
      <c r="E153" s="34" t="s">
        <v>274</v>
      </c>
      <c r="F153" s="60" t="s">
        <v>918</v>
      </c>
      <c r="G153" s="76"/>
      <c r="H153" s="11">
        <v>220804</v>
      </c>
      <c r="I153" s="12" t="s">
        <v>160</v>
      </c>
      <c r="J153" s="78">
        <v>1.15E-2</v>
      </c>
      <c r="K153" s="11">
        <v>22080401</v>
      </c>
      <c r="L153" s="12" t="s">
        <v>161</v>
      </c>
      <c r="M153" s="11">
        <v>25</v>
      </c>
      <c r="N153" s="21">
        <v>4</v>
      </c>
      <c r="O153" s="11" t="s">
        <v>26</v>
      </c>
      <c r="P153" s="14">
        <v>44562</v>
      </c>
      <c r="Q153" s="14">
        <v>44926</v>
      </c>
      <c r="R153" s="22">
        <v>1</v>
      </c>
      <c r="S153" s="15">
        <v>2</v>
      </c>
      <c r="T153" s="15">
        <v>3</v>
      </c>
      <c r="U153" s="13">
        <v>4</v>
      </c>
      <c r="V153" s="12" t="s">
        <v>162</v>
      </c>
      <c r="W153" s="12" t="s">
        <v>163</v>
      </c>
      <c r="X153" s="11" t="s">
        <v>143</v>
      </c>
      <c r="Y153" s="33" t="s">
        <v>1003</v>
      </c>
    </row>
    <row r="154" spans="1:25" ht="36.75" hidden="1" customHeight="1" x14ac:dyDescent="0.25">
      <c r="A154" s="33" t="s">
        <v>190</v>
      </c>
      <c r="B154" s="33" t="s">
        <v>188</v>
      </c>
      <c r="C154" s="61" t="s">
        <v>23</v>
      </c>
      <c r="D154" s="34"/>
      <c r="E154" s="34" t="s">
        <v>274</v>
      </c>
      <c r="F154" s="60" t="s">
        <v>918</v>
      </c>
      <c r="G154" s="76"/>
      <c r="H154" s="11">
        <v>220804</v>
      </c>
      <c r="I154" s="12" t="s">
        <v>160</v>
      </c>
      <c r="J154" s="74"/>
      <c r="K154" s="11">
        <v>22080402</v>
      </c>
      <c r="L154" s="12" t="s">
        <v>164</v>
      </c>
      <c r="M154" s="11">
        <v>25</v>
      </c>
      <c r="N154" s="13">
        <v>4</v>
      </c>
      <c r="O154" s="11" t="s">
        <v>26</v>
      </c>
      <c r="P154" s="14">
        <v>44562</v>
      </c>
      <c r="Q154" s="14">
        <v>44926</v>
      </c>
      <c r="R154" s="22">
        <v>1</v>
      </c>
      <c r="S154" s="15">
        <v>2</v>
      </c>
      <c r="T154" s="15">
        <v>3</v>
      </c>
      <c r="U154" s="13">
        <v>4</v>
      </c>
      <c r="V154" s="12" t="s">
        <v>165</v>
      </c>
      <c r="W154" s="12" t="s">
        <v>163</v>
      </c>
      <c r="X154" s="11" t="s">
        <v>143</v>
      </c>
      <c r="Y154" s="33" t="s">
        <v>1003</v>
      </c>
    </row>
    <row r="155" spans="1:25" ht="36.75" hidden="1" customHeight="1" x14ac:dyDescent="0.25">
      <c r="A155" s="33" t="s">
        <v>190</v>
      </c>
      <c r="B155" s="33" t="s">
        <v>188</v>
      </c>
      <c r="C155" s="61" t="s">
        <v>23</v>
      </c>
      <c r="D155" s="34"/>
      <c r="E155" s="34" t="s">
        <v>274</v>
      </c>
      <c r="F155" s="60" t="s">
        <v>918</v>
      </c>
      <c r="G155" s="76"/>
      <c r="H155" s="11">
        <v>220804</v>
      </c>
      <c r="I155" s="12" t="s">
        <v>160</v>
      </c>
      <c r="J155" s="74"/>
      <c r="K155" s="11">
        <v>22080403</v>
      </c>
      <c r="L155" s="12" t="s">
        <v>166</v>
      </c>
      <c r="M155" s="11">
        <v>25</v>
      </c>
      <c r="N155" s="13">
        <v>4</v>
      </c>
      <c r="O155" s="11" t="s">
        <v>26</v>
      </c>
      <c r="P155" s="14">
        <v>44562</v>
      </c>
      <c r="Q155" s="14">
        <v>44926</v>
      </c>
      <c r="R155" s="22">
        <v>1</v>
      </c>
      <c r="S155" s="15">
        <v>2</v>
      </c>
      <c r="T155" s="15">
        <v>3</v>
      </c>
      <c r="U155" s="13">
        <v>4</v>
      </c>
      <c r="V155" s="12" t="s">
        <v>167</v>
      </c>
      <c r="W155" s="12" t="s">
        <v>163</v>
      </c>
      <c r="X155" s="11" t="s">
        <v>143</v>
      </c>
      <c r="Y155" s="33" t="s">
        <v>1003</v>
      </c>
    </row>
    <row r="156" spans="1:25" ht="57" hidden="1" customHeight="1" x14ac:dyDescent="0.25">
      <c r="A156" s="33" t="s">
        <v>190</v>
      </c>
      <c r="B156" s="33" t="s">
        <v>188</v>
      </c>
      <c r="C156" s="61" t="s">
        <v>23</v>
      </c>
      <c r="D156" s="34"/>
      <c r="E156" s="34" t="s">
        <v>274</v>
      </c>
      <c r="F156" s="60" t="s">
        <v>918</v>
      </c>
      <c r="G156" s="76"/>
      <c r="H156" s="11">
        <v>220804</v>
      </c>
      <c r="I156" s="12" t="s">
        <v>160</v>
      </c>
      <c r="J156" s="75"/>
      <c r="K156" s="11">
        <v>22080404</v>
      </c>
      <c r="L156" s="12" t="s">
        <v>168</v>
      </c>
      <c r="M156" s="11">
        <v>25</v>
      </c>
      <c r="N156" s="13">
        <v>100</v>
      </c>
      <c r="O156" s="11" t="s">
        <v>30</v>
      </c>
      <c r="P156" s="14">
        <v>44562</v>
      </c>
      <c r="Q156" s="14">
        <v>44926</v>
      </c>
      <c r="R156" s="15">
        <v>25</v>
      </c>
      <c r="S156" s="15">
        <v>50</v>
      </c>
      <c r="T156" s="15">
        <v>75</v>
      </c>
      <c r="U156" s="13">
        <v>100</v>
      </c>
      <c r="V156" s="12" t="s">
        <v>169</v>
      </c>
      <c r="W156" s="12" t="s">
        <v>170</v>
      </c>
      <c r="X156" s="11" t="s">
        <v>143</v>
      </c>
      <c r="Y156" s="33" t="s">
        <v>1003</v>
      </c>
    </row>
    <row r="157" spans="1:25" ht="57" hidden="1" customHeight="1" x14ac:dyDescent="0.25">
      <c r="A157" s="33" t="s">
        <v>190</v>
      </c>
      <c r="B157" s="33" t="s">
        <v>188</v>
      </c>
      <c r="C157" s="61" t="s">
        <v>23</v>
      </c>
      <c r="D157" s="34"/>
      <c r="E157" s="34" t="s">
        <v>274</v>
      </c>
      <c r="F157" s="60" t="s">
        <v>918</v>
      </c>
      <c r="G157" s="76"/>
      <c r="H157" s="11">
        <v>220805</v>
      </c>
      <c r="I157" s="12" t="s">
        <v>171</v>
      </c>
      <c r="J157" s="78">
        <v>1.15E-2</v>
      </c>
      <c r="K157" s="11">
        <v>22080501</v>
      </c>
      <c r="L157" s="12" t="s">
        <v>172</v>
      </c>
      <c r="M157" s="11">
        <v>50</v>
      </c>
      <c r="N157" s="13">
        <v>100</v>
      </c>
      <c r="O157" s="11" t="s">
        <v>30</v>
      </c>
      <c r="P157" s="14">
        <v>44562</v>
      </c>
      <c r="Q157" s="14">
        <v>44926</v>
      </c>
      <c r="R157" s="15">
        <v>10</v>
      </c>
      <c r="S157" s="15">
        <v>30</v>
      </c>
      <c r="T157" s="15">
        <v>65</v>
      </c>
      <c r="U157" s="13">
        <v>100</v>
      </c>
      <c r="V157" s="12" t="s">
        <v>173</v>
      </c>
      <c r="W157" s="12" t="s">
        <v>174</v>
      </c>
      <c r="X157" s="11" t="s">
        <v>143</v>
      </c>
      <c r="Y157" s="33" t="s">
        <v>1003</v>
      </c>
    </row>
    <row r="158" spans="1:25" ht="62.25" hidden="1" customHeight="1" x14ac:dyDescent="0.25">
      <c r="A158" s="33" t="s">
        <v>190</v>
      </c>
      <c r="B158" s="33" t="s">
        <v>188</v>
      </c>
      <c r="C158" s="61" t="s">
        <v>23</v>
      </c>
      <c r="D158" s="34"/>
      <c r="E158" s="34" t="s">
        <v>274</v>
      </c>
      <c r="F158" s="60" t="s">
        <v>918</v>
      </c>
      <c r="G158" s="76"/>
      <c r="H158" s="11">
        <v>220805</v>
      </c>
      <c r="I158" s="12" t="s">
        <v>171</v>
      </c>
      <c r="J158" s="75"/>
      <c r="K158" s="11">
        <v>22080502</v>
      </c>
      <c r="L158" s="12" t="s">
        <v>175</v>
      </c>
      <c r="M158" s="11">
        <v>50</v>
      </c>
      <c r="N158" s="13">
        <v>100</v>
      </c>
      <c r="O158" s="11" t="s">
        <v>30</v>
      </c>
      <c r="P158" s="14">
        <v>44562</v>
      </c>
      <c r="Q158" s="14">
        <v>44926</v>
      </c>
      <c r="R158" s="15">
        <v>10</v>
      </c>
      <c r="S158" s="15">
        <v>30</v>
      </c>
      <c r="T158" s="15">
        <v>65</v>
      </c>
      <c r="U158" s="13">
        <v>100</v>
      </c>
      <c r="V158" s="12" t="s">
        <v>176</v>
      </c>
      <c r="W158" s="12" t="s">
        <v>177</v>
      </c>
      <c r="X158" s="11" t="s">
        <v>143</v>
      </c>
      <c r="Y158" s="33" t="s">
        <v>1003</v>
      </c>
    </row>
    <row r="159" spans="1:25" ht="46.5" hidden="1" customHeight="1" x14ac:dyDescent="0.25">
      <c r="A159" s="33" t="s">
        <v>191</v>
      </c>
      <c r="B159" s="33" t="s">
        <v>188</v>
      </c>
      <c r="C159" s="61" t="s">
        <v>23</v>
      </c>
      <c r="D159" s="34"/>
      <c r="E159" s="34" t="s">
        <v>274</v>
      </c>
      <c r="F159" s="60" t="s">
        <v>918</v>
      </c>
      <c r="G159" s="76"/>
      <c r="H159" s="11">
        <v>220806</v>
      </c>
      <c r="I159" s="12" t="s">
        <v>178</v>
      </c>
      <c r="J159" s="78">
        <v>1.15E-2</v>
      </c>
      <c r="K159" s="11">
        <v>22080601</v>
      </c>
      <c r="L159" s="12" t="s">
        <v>179</v>
      </c>
      <c r="M159" s="11">
        <v>50</v>
      </c>
      <c r="N159" s="13">
        <v>12</v>
      </c>
      <c r="O159" s="11" t="s">
        <v>26</v>
      </c>
      <c r="P159" s="14">
        <v>44562</v>
      </c>
      <c r="Q159" s="14">
        <v>44926</v>
      </c>
      <c r="R159" s="15">
        <v>3</v>
      </c>
      <c r="S159" s="15">
        <v>6</v>
      </c>
      <c r="T159" s="15">
        <v>9</v>
      </c>
      <c r="U159" s="13">
        <v>12</v>
      </c>
      <c r="V159" s="12" t="s">
        <v>180</v>
      </c>
      <c r="W159" s="12" t="s">
        <v>181</v>
      </c>
      <c r="X159" s="11" t="s">
        <v>143</v>
      </c>
      <c r="Y159" s="33" t="s">
        <v>1003</v>
      </c>
    </row>
    <row r="160" spans="1:25" ht="44.25" hidden="1" customHeight="1" x14ac:dyDescent="0.25">
      <c r="A160" s="33" t="s">
        <v>191</v>
      </c>
      <c r="B160" s="33" t="s">
        <v>188</v>
      </c>
      <c r="C160" s="61" t="s">
        <v>23</v>
      </c>
      <c r="D160" s="34"/>
      <c r="E160" s="34" t="s">
        <v>274</v>
      </c>
      <c r="F160" s="60" t="s">
        <v>918</v>
      </c>
      <c r="G160" s="76"/>
      <c r="H160" s="11">
        <v>220806</v>
      </c>
      <c r="I160" s="12" t="s">
        <v>178</v>
      </c>
      <c r="J160" s="75"/>
      <c r="K160" s="11">
        <v>22080602</v>
      </c>
      <c r="L160" s="12" t="s">
        <v>182</v>
      </c>
      <c r="M160" s="11">
        <v>50</v>
      </c>
      <c r="N160" s="13">
        <v>100</v>
      </c>
      <c r="O160" s="11" t="s">
        <v>30</v>
      </c>
      <c r="P160" s="14">
        <v>44562</v>
      </c>
      <c r="Q160" s="14">
        <v>44926</v>
      </c>
      <c r="R160" s="15">
        <v>25</v>
      </c>
      <c r="S160" s="15">
        <v>50</v>
      </c>
      <c r="T160" s="15">
        <v>75</v>
      </c>
      <c r="U160" s="13">
        <v>100</v>
      </c>
      <c r="V160" s="12" t="s">
        <v>183</v>
      </c>
      <c r="W160" s="12" t="s">
        <v>184</v>
      </c>
      <c r="X160" s="11" t="s">
        <v>143</v>
      </c>
      <c r="Y160" s="33" t="s">
        <v>1003</v>
      </c>
    </row>
    <row r="161" spans="1:25" ht="55.5" hidden="1" customHeight="1" x14ac:dyDescent="0.25">
      <c r="A161" s="33" t="s">
        <v>58</v>
      </c>
      <c r="B161" s="33" t="s">
        <v>188</v>
      </c>
      <c r="C161" s="61" t="s">
        <v>23</v>
      </c>
      <c r="D161" s="34"/>
      <c r="E161" s="34" t="s">
        <v>274</v>
      </c>
      <c r="F161" s="60" t="s">
        <v>918</v>
      </c>
      <c r="G161" s="76"/>
      <c r="H161" s="11">
        <v>220807</v>
      </c>
      <c r="I161" s="12" t="s">
        <v>46</v>
      </c>
      <c r="J161" s="78">
        <v>1.15E-2</v>
      </c>
      <c r="K161" s="11">
        <v>22080701</v>
      </c>
      <c r="L161" s="12" t="s">
        <v>47</v>
      </c>
      <c r="M161" s="11">
        <v>33</v>
      </c>
      <c r="N161" s="13">
        <v>100</v>
      </c>
      <c r="O161" s="11" t="s">
        <v>30</v>
      </c>
      <c r="P161" s="14">
        <v>44562</v>
      </c>
      <c r="Q161" s="14">
        <v>44926</v>
      </c>
      <c r="R161" s="15">
        <v>25</v>
      </c>
      <c r="S161" s="15">
        <v>50</v>
      </c>
      <c r="T161" s="15">
        <v>75</v>
      </c>
      <c r="U161" s="13">
        <v>100</v>
      </c>
      <c r="V161" s="12" t="s">
        <v>48</v>
      </c>
      <c r="W161" s="12" t="s">
        <v>185</v>
      </c>
      <c r="X161" s="11" t="s">
        <v>143</v>
      </c>
      <c r="Y161" s="33" t="s">
        <v>1003</v>
      </c>
    </row>
    <row r="162" spans="1:25" ht="36.75" hidden="1" customHeight="1" x14ac:dyDescent="0.25">
      <c r="A162" s="33" t="s">
        <v>58</v>
      </c>
      <c r="B162" s="33" t="s">
        <v>188</v>
      </c>
      <c r="C162" s="61" t="s">
        <v>23</v>
      </c>
      <c r="D162" s="34"/>
      <c r="E162" s="34" t="s">
        <v>274</v>
      </c>
      <c r="F162" s="60" t="s">
        <v>918</v>
      </c>
      <c r="G162" s="76"/>
      <c r="H162" s="11">
        <v>220807</v>
      </c>
      <c r="I162" s="12" t="s">
        <v>46</v>
      </c>
      <c r="J162" s="74"/>
      <c r="K162" s="11">
        <v>22080702</v>
      </c>
      <c r="L162" s="12" t="s">
        <v>50</v>
      </c>
      <c r="M162" s="11">
        <v>34</v>
      </c>
      <c r="N162" s="13">
        <v>100</v>
      </c>
      <c r="O162" s="11" t="s">
        <v>30</v>
      </c>
      <c r="P162" s="14">
        <v>44562</v>
      </c>
      <c r="Q162" s="14">
        <v>44926</v>
      </c>
      <c r="R162" s="15">
        <v>25</v>
      </c>
      <c r="S162" s="15">
        <v>50</v>
      </c>
      <c r="T162" s="15">
        <v>75</v>
      </c>
      <c r="U162" s="13">
        <v>100</v>
      </c>
      <c r="V162" s="12" t="s">
        <v>48</v>
      </c>
      <c r="W162" s="12" t="s">
        <v>186</v>
      </c>
      <c r="X162" s="11" t="s">
        <v>143</v>
      </c>
      <c r="Y162" s="33" t="s">
        <v>1003</v>
      </c>
    </row>
    <row r="163" spans="1:25" ht="36.75" hidden="1" customHeight="1" x14ac:dyDescent="0.25">
      <c r="A163" s="33" t="s">
        <v>58</v>
      </c>
      <c r="B163" s="33" t="s">
        <v>188</v>
      </c>
      <c r="C163" s="61" t="s">
        <v>23</v>
      </c>
      <c r="D163" s="34"/>
      <c r="E163" s="34" t="s">
        <v>274</v>
      </c>
      <c r="F163" s="60" t="s">
        <v>918</v>
      </c>
      <c r="G163" s="76"/>
      <c r="H163" s="11">
        <v>220807</v>
      </c>
      <c r="I163" s="12" t="s">
        <v>46</v>
      </c>
      <c r="J163" s="75"/>
      <c r="K163" s="11">
        <v>22080703</v>
      </c>
      <c r="L163" s="12" t="s">
        <v>52</v>
      </c>
      <c r="M163" s="11">
        <v>33</v>
      </c>
      <c r="N163" s="13">
        <v>100</v>
      </c>
      <c r="O163" s="11" t="s">
        <v>30</v>
      </c>
      <c r="P163" s="14">
        <v>44562</v>
      </c>
      <c r="Q163" s="14">
        <v>44926</v>
      </c>
      <c r="R163" s="15">
        <v>25</v>
      </c>
      <c r="S163" s="15">
        <v>50</v>
      </c>
      <c r="T163" s="15">
        <v>75</v>
      </c>
      <c r="U163" s="13">
        <v>100</v>
      </c>
      <c r="V163" s="12" t="s">
        <v>48</v>
      </c>
      <c r="W163" s="12" t="s">
        <v>187</v>
      </c>
      <c r="X163" s="11" t="s">
        <v>143</v>
      </c>
      <c r="Y163" s="33" t="s">
        <v>1003</v>
      </c>
    </row>
    <row r="164" spans="1:25" ht="56.25" hidden="1" customHeight="1" x14ac:dyDescent="0.25">
      <c r="A164" s="33" t="s">
        <v>192</v>
      </c>
      <c r="B164" s="33" t="s">
        <v>193</v>
      </c>
      <c r="C164" s="61" t="s">
        <v>23</v>
      </c>
      <c r="D164" s="34"/>
      <c r="E164" s="34" t="s">
        <v>274</v>
      </c>
      <c r="F164" s="60" t="s">
        <v>918</v>
      </c>
      <c r="G164" s="76"/>
      <c r="H164" s="11">
        <v>221601</v>
      </c>
      <c r="I164" s="12" t="s">
        <v>194</v>
      </c>
      <c r="J164" s="78">
        <v>1.15E-2</v>
      </c>
      <c r="K164" s="11">
        <v>22160101</v>
      </c>
      <c r="L164" s="12" t="s">
        <v>195</v>
      </c>
      <c r="M164" s="11">
        <v>30</v>
      </c>
      <c r="N164" s="13">
        <v>4</v>
      </c>
      <c r="O164" s="11" t="s">
        <v>26</v>
      </c>
      <c r="P164" s="14">
        <v>44564</v>
      </c>
      <c r="Q164" s="14">
        <v>44742</v>
      </c>
      <c r="R164" s="15">
        <v>2</v>
      </c>
      <c r="S164" s="15">
        <v>4</v>
      </c>
      <c r="T164" s="15"/>
      <c r="U164" s="13"/>
      <c r="V164" s="12" t="s">
        <v>196</v>
      </c>
      <c r="W164" s="12" t="s">
        <v>197</v>
      </c>
      <c r="X164" s="11" t="s">
        <v>198</v>
      </c>
      <c r="Y164" s="11" t="s">
        <v>199</v>
      </c>
    </row>
    <row r="165" spans="1:25" ht="36.75" hidden="1" customHeight="1" x14ac:dyDescent="0.25">
      <c r="A165" s="33" t="s">
        <v>192</v>
      </c>
      <c r="B165" s="33" t="s">
        <v>193</v>
      </c>
      <c r="C165" s="61" t="s">
        <v>23</v>
      </c>
      <c r="D165" s="34"/>
      <c r="E165" s="34" t="s">
        <v>274</v>
      </c>
      <c r="F165" s="60" t="s">
        <v>918</v>
      </c>
      <c r="G165" s="76"/>
      <c r="H165" s="11">
        <v>221601</v>
      </c>
      <c r="I165" s="12" t="s">
        <v>194</v>
      </c>
      <c r="J165" s="74"/>
      <c r="K165" s="11">
        <v>22160102</v>
      </c>
      <c r="L165" s="12" t="s">
        <v>200</v>
      </c>
      <c r="M165" s="11">
        <v>30</v>
      </c>
      <c r="N165" s="13">
        <v>10</v>
      </c>
      <c r="O165" s="11" t="s">
        <v>26</v>
      </c>
      <c r="P165" s="14">
        <v>44743</v>
      </c>
      <c r="Q165" s="14">
        <v>44925</v>
      </c>
      <c r="R165" s="15"/>
      <c r="S165" s="15"/>
      <c r="T165" s="15">
        <v>5</v>
      </c>
      <c r="U165" s="13">
        <v>10</v>
      </c>
      <c r="V165" s="12" t="s">
        <v>201</v>
      </c>
      <c r="W165" s="12" t="s">
        <v>202</v>
      </c>
      <c r="X165" s="11" t="s">
        <v>198</v>
      </c>
      <c r="Y165" s="11" t="s">
        <v>199</v>
      </c>
    </row>
    <row r="166" spans="1:25" ht="36.75" hidden="1" customHeight="1" x14ac:dyDescent="0.25">
      <c r="A166" s="33" t="s">
        <v>192</v>
      </c>
      <c r="B166" s="33" t="s">
        <v>193</v>
      </c>
      <c r="C166" s="61" t="s">
        <v>23</v>
      </c>
      <c r="D166" s="34"/>
      <c r="E166" s="34" t="s">
        <v>274</v>
      </c>
      <c r="F166" s="60" t="s">
        <v>918</v>
      </c>
      <c r="G166" s="76"/>
      <c r="H166" s="11">
        <v>221601</v>
      </c>
      <c r="I166" s="12" t="s">
        <v>194</v>
      </c>
      <c r="J166" s="74"/>
      <c r="K166" s="11">
        <v>22160103</v>
      </c>
      <c r="L166" s="12" t="s">
        <v>203</v>
      </c>
      <c r="M166" s="11">
        <v>20</v>
      </c>
      <c r="N166" s="13">
        <v>1</v>
      </c>
      <c r="O166" s="11" t="s">
        <v>26</v>
      </c>
      <c r="P166" s="14">
        <v>44743</v>
      </c>
      <c r="Q166" s="14">
        <v>44834</v>
      </c>
      <c r="R166" s="15"/>
      <c r="S166" s="15"/>
      <c r="T166" s="15">
        <v>1</v>
      </c>
      <c r="U166" s="13"/>
      <c r="V166" s="12" t="s">
        <v>204</v>
      </c>
      <c r="W166" s="12" t="s">
        <v>205</v>
      </c>
      <c r="X166" s="11" t="s">
        <v>198</v>
      </c>
      <c r="Y166" s="11" t="s">
        <v>199</v>
      </c>
    </row>
    <row r="167" spans="1:25" ht="45" hidden="1" customHeight="1" x14ac:dyDescent="0.25">
      <c r="A167" s="33" t="s">
        <v>192</v>
      </c>
      <c r="B167" s="33" t="s">
        <v>193</v>
      </c>
      <c r="C167" s="61" t="s">
        <v>23</v>
      </c>
      <c r="D167" s="34"/>
      <c r="E167" s="34" t="s">
        <v>274</v>
      </c>
      <c r="F167" s="60" t="s">
        <v>918</v>
      </c>
      <c r="G167" s="76"/>
      <c r="H167" s="11">
        <v>221601</v>
      </c>
      <c r="I167" s="12" t="s">
        <v>194</v>
      </c>
      <c r="J167" s="75"/>
      <c r="K167" s="11">
        <v>22160104</v>
      </c>
      <c r="L167" s="12" t="s">
        <v>206</v>
      </c>
      <c r="M167" s="11">
        <v>20</v>
      </c>
      <c r="N167" s="13">
        <v>20</v>
      </c>
      <c r="O167" s="11" t="s">
        <v>26</v>
      </c>
      <c r="P167" s="14">
        <v>44835</v>
      </c>
      <c r="Q167" s="14">
        <v>44925</v>
      </c>
      <c r="R167" s="15"/>
      <c r="S167" s="15"/>
      <c r="T167" s="15"/>
      <c r="U167" s="13">
        <v>20</v>
      </c>
      <c r="V167" s="12" t="s">
        <v>207</v>
      </c>
      <c r="W167" s="12" t="s">
        <v>208</v>
      </c>
      <c r="X167" s="11" t="s">
        <v>198</v>
      </c>
      <c r="Y167" s="11" t="s">
        <v>199</v>
      </c>
    </row>
    <row r="168" spans="1:25" ht="36.75" hidden="1" customHeight="1" x14ac:dyDescent="0.25">
      <c r="A168" s="33" t="s">
        <v>209</v>
      </c>
      <c r="B168" s="33" t="s">
        <v>210</v>
      </c>
      <c r="C168" s="61" t="s">
        <v>23</v>
      </c>
      <c r="D168" s="34"/>
      <c r="E168" s="34" t="s">
        <v>274</v>
      </c>
      <c r="F168" s="60" t="s">
        <v>918</v>
      </c>
      <c r="G168" s="76"/>
      <c r="H168" s="11">
        <v>221501</v>
      </c>
      <c r="I168" s="12" t="s">
        <v>211</v>
      </c>
      <c r="J168" s="78">
        <v>1.15E-2</v>
      </c>
      <c r="K168" s="11">
        <v>22150101</v>
      </c>
      <c r="L168" s="12" t="s">
        <v>212</v>
      </c>
      <c r="M168" s="11">
        <v>70</v>
      </c>
      <c r="N168" s="13">
        <v>440</v>
      </c>
      <c r="O168" s="11" t="s">
        <v>26</v>
      </c>
      <c r="P168" s="14">
        <v>44564</v>
      </c>
      <c r="Q168" s="14">
        <v>44925</v>
      </c>
      <c r="R168" s="15">
        <v>90</v>
      </c>
      <c r="S168" s="15">
        <v>220</v>
      </c>
      <c r="T168" s="15">
        <v>340</v>
      </c>
      <c r="U168" s="13">
        <v>440</v>
      </c>
      <c r="V168" s="12" t="s">
        <v>213</v>
      </c>
      <c r="W168" s="12" t="s">
        <v>1011</v>
      </c>
      <c r="X168" s="11" t="s">
        <v>214</v>
      </c>
      <c r="Y168" s="11" t="s">
        <v>215</v>
      </c>
    </row>
    <row r="169" spans="1:25" ht="36.75" hidden="1" customHeight="1" x14ac:dyDescent="0.25">
      <c r="A169" s="33" t="s">
        <v>209</v>
      </c>
      <c r="B169" s="33" t="s">
        <v>210</v>
      </c>
      <c r="C169" s="61" t="s">
        <v>23</v>
      </c>
      <c r="D169" s="34"/>
      <c r="E169" s="34" t="s">
        <v>274</v>
      </c>
      <c r="F169" s="60" t="s">
        <v>918</v>
      </c>
      <c r="G169" s="76"/>
      <c r="H169" s="11">
        <v>221501</v>
      </c>
      <c r="I169" s="12" t="s">
        <v>211</v>
      </c>
      <c r="J169" s="82"/>
      <c r="K169" s="11">
        <v>22150102</v>
      </c>
      <c r="L169" s="12" t="s">
        <v>216</v>
      </c>
      <c r="M169" s="11">
        <v>30</v>
      </c>
      <c r="N169" s="13">
        <v>8</v>
      </c>
      <c r="O169" s="11" t="s">
        <v>26</v>
      </c>
      <c r="P169" s="14">
        <v>44564</v>
      </c>
      <c r="Q169" s="14">
        <v>44925</v>
      </c>
      <c r="R169" s="15">
        <v>1</v>
      </c>
      <c r="S169" s="15">
        <v>3</v>
      </c>
      <c r="T169" s="15">
        <v>6</v>
      </c>
      <c r="U169" s="13">
        <v>8</v>
      </c>
      <c r="V169" s="12" t="s">
        <v>217</v>
      </c>
      <c r="W169" s="12" t="s">
        <v>218</v>
      </c>
      <c r="X169" s="11" t="s">
        <v>214</v>
      </c>
      <c r="Y169" s="11" t="s">
        <v>215</v>
      </c>
    </row>
    <row r="170" spans="1:25" ht="36.75" hidden="1" customHeight="1" x14ac:dyDescent="0.25">
      <c r="A170" s="33" t="s">
        <v>209</v>
      </c>
      <c r="B170" s="33" t="s">
        <v>210</v>
      </c>
      <c r="C170" s="61" t="s">
        <v>23</v>
      </c>
      <c r="D170" s="34"/>
      <c r="E170" s="34" t="s">
        <v>274</v>
      </c>
      <c r="F170" s="60" t="s">
        <v>918</v>
      </c>
      <c r="G170" s="76"/>
      <c r="H170" s="11">
        <v>221502</v>
      </c>
      <c r="I170" s="12" t="s">
        <v>219</v>
      </c>
      <c r="J170" s="78">
        <v>1.15E-2</v>
      </c>
      <c r="K170" s="11">
        <v>22150201</v>
      </c>
      <c r="L170" s="12" t="s">
        <v>220</v>
      </c>
      <c r="M170" s="11">
        <v>50</v>
      </c>
      <c r="N170" s="13">
        <v>20</v>
      </c>
      <c r="O170" s="11" t="s">
        <v>26</v>
      </c>
      <c r="P170" s="14">
        <v>44564</v>
      </c>
      <c r="Q170" s="14">
        <v>44925</v>
      </c>
      <c r="R170" s="15">
        <v>4</v>
      </c>
      <c r="S170" s="15">
        <v>10</v>
      </c>
      <c r="T170" s="15">
        <v>16</v>
      </c>
      <c r="U170" s="13">
        <v>20</v>
      </c>
      <c r="V170" s="12" t="s">
        <v>221</v>
      </c>
      <c r="W170" s="12" t="s">
        <v>222</v>
      </c>
      <c r="X170" s="11" t="s">
        <v>214</v>
      </c>
      <c r="Y170" s="11" t="s">
        <v>215</v>
      </c>
    </row>
    <row r="171" spans="1:25" s="9" customFormat="1" ht="36.75" hidden="1" customHeight="1" x14ac:dyDescent="0.25">
      <c r="A171" s="33" t="s">
        <v>209</v>
      </c>
      <c r="B171" s="33" t="s">
        <v>210</v>
      </c>
      <c r="C171" s="61" t="s">
        <v>23</v>
      </c>
      <c r="D171" s="34"/>
      <c r="E171" s="34" t="s">
        <v>274</v>
      </c>
      <c r="F171" s="60" t="s">
        <v>918</v>
      </c>
      <c r="G171" s="76"/>
      <c r="H171" s="11">
        <v>221502</v>
      </c>
      <c r="I171" s="12" t="s">
        <v>219</v>
      </c>
      <c r="J171" s="82"/>
      <c r="K171" s="11">
        <v>22150202</v>
      </c>
      <c r="L171" s="12" t="s">
        <v>223</v>
      </c>
      <c r="M171" s="11">
        <v>50</v>
      </c>
      <c r="N171" s="13">
        <v>35</v>
      </c>
      <c r="O171" s="11" t="s">
        <v>26</v>
      </c>
      <c r="P171" s="14">
        <v>44564</v>
      </c>
      <c r="Q171" s="14">
        <v>44925</v>
      </c>
      <c r="R171" s="15">
        <v>7</v>
      </c>
      <c r="S171" s="15">
        <v>17</v>
      </c>
      <c r="T171" s="15">
        <v>27</v>
      </c>
      <c r="U171" s="13">
        <v>35</v>
      </c>
      <c r="V171" s="12" t="s">
        <v>224</v>
      </c>
      <c r="W171" s="12" t="s">
        <v>225</v>
      </c>
      <c r="X171" s="11" t="s">
        <v>214</v>
      </c>
      <c r="Y171" s="11" t="s">
        <v>215</v>
      </c>
    </row>
    <row r="172" spans="1:25" ht="36.75" hidden="1" customHeight="1" x14ac:dyDescent="0.25">
      <c r="A172" s="33" t="s">
        <v>209</v>
      </c>
      <c r="B172" s="33" t="s">
        <v>210</v>
      </c>
      <c r="C172" s="61" t="s">
        <v>23</v>
      </c>
      <c r="D172" s="34"/>
      <c r="E172" s="34" t="s">
        <v>274</v>
      </c>
      <c r="F172" s="60" t="s">
        <v>918</v>
      </c>
      <c r="G172" s="76"/>
      <c r="H172" s="11">
        <v>221503</v>
      </c>
      <c r="I172" s="12" t="s">
        <v>226</v>
      </c>
      <c r="J172" s="78">
        <v>1.15E-2</v>
      </c>
      <c r="K172" s="11">
        <v>22150301</v>
      </c>
      <c r="L172" s="12" t="s">
        <v>227</v>
      </c>
      <c r="M172" s="11">
        <v>35</v>
      </c>
      <c r="N172" s="13">
        <v>180</v>
      </c>
      <c r="O172" s="11" t="s">
        <v>26</v>
      </c>
      <c r="P172" s="14">
        <v>44564</v>
      </c>
      <c r="Q172" s="14">
        <v>44925</v>
      </c>
      <c r="R172" s="15">
        <v>40</v>
      </c>
      <c r="S172" s="15">
        <v>90</v>
      </c>
      <c r="T172" s="15">
        <v>140</v>
      </c>
      <c r="U172" s="13">
        <v>180</v>
      </c>
      <c r="V172" s="12" t="s">
        <v>228</v>
      </c>
      <c r="W172" s="12" t="s">
        <v>229</v>
      </c>
      <c r="X172" s="11" t="s">
        <v>214</v>
      </c>
      <c r="Y172" s="11" t="s">
        <v>215</v>
      </c>
    </row>
    <row r="173" spans="1:25" ht="36.75" hidden="1" customHeight="1" x14ac:dyDescent="0.25">
      <c r="A173" s="33" t="s">
        <v>209</v>
      </c>
      <c r="B173" s="33" t="s">
        <v>210</v>
      </c>
      <c r="C173" s="61" t="s">
        <v>23</v>
      </c>
      <c r="D173" s="34"/>
      <c r="E173" s="34" t="s">
        <v>274</v>
      </c>
      <c r="F173" s="60" t="s">
        <v>918</v>
      </c>
      <c r="G173" s="76"/>
      <c r="H173" s="11">
        <v>221503</v>
      </c>
      <c r="I173" s="12" t="s">
        <v>226</v>
      </c>
      <c r="J173" s="74"/>
      <c r="K173" s="11">
        <v>22150302</v>
      </c>
      <c r="L173" s="12" t="s">
        <v>230</v>
      </c>
      <c r="M173" s="11">
        <v>30</v>
      </c>
      <c r="N173" s="13">
        <v>4</v>
      </c>
      <c r="O173" s="11" t="s">
        <v>26</v>
      </c>
      <c r="P173" s="14">
        <v>44564</v>
      </c>
      <c r="Q173" s="14">
        <v>44925</v>
      </c>
      <c r="R173" s="15">
        <v>1</v>
      </c>
      <c r="S173" s="15">
        <v>2</v>
      </c>
      <c r="T173" s="15">
        <v>3</v>
      </c>
      <c r="U173" s="13">
        <v>4</v>
      </c>
      <c r="V173" s="12" t="s">
        <v>231</v>
      </c>
      <c r="W173" s="12" t="s">
        <v>232</v>
      </c>
      <c r="X173" s="11" t="s">
        <v>214</v>
      </c>
      <c r="Y173" s="11" t="s">
        <v>215</v>
      </c>
    </row>
    <row r="174" spans="1:25" ht="36.75" hidden="1" customHeight="1" x14ac:dyDescent="0.25">
      <c r="A174" s="33" t="s">
        <v>209</v>
      </c>
      <c r="B174" s="33" t="s">
        <v>210</v>
      </c>
      <c r="C174" s="61" t="s">
        <v>23</v>
      </c>
      <c r="D174" s="34"/>
      <c r="E174" s="34" t="s">
        <v>274</v>
      </c>
      <c r="F174" s="60" t="s">
        <v>918</v>
      </c>
      <c r="G174" s="76"/>
      <c r="H174" s="11">
        <v>221503</v>
      </c>
      <c r="I174" s="12" t="s">
        <v>226</v>
      </c>
      <c r="J174" s="74"/>
      <c r="K174" s="11">
        <v>22150303</v>
      </c>
      <c r="L174" s="12" t="s">
        <v>233</v>
      </c>
      <c r="M174" s="11">
        <v>15</v>
      </c>
      <c r="N174" s="13">
        <v>4</v>
      </c>
      <c r="O174" s="11" t="s">
        <v>26</v>
      </c>
      <c r="P174" s="14">
        <v>44652</v>
      </c>
      <c r="Q174" s="14">
        <v>44925</v>
      </c>
      <c r="R174" s="15"/>
      <c r="S174" s="15">
        <v>2</v>
      </c>
      <c r="T174" s="15">
        <v>3</v>
      </c>
      <c r="U174" s="13">
        <v>4</v>
      </c>
      <c r="V174" s="12" t="s">
        <v>234</v>
      </c>
      <c r="W174" s="12" t="s">
        <v>1012</v>
      </c>
      <c r="X174" s="11" t="s">
        <v>214</v>
      </c>
      <c r="Y174" s="11" t="s">
        <v>215</v>
      </c>
    </row>
    <row r="175" spans="1:25" ht="36.75" hidden="1" customHeight="1" x14ac:dyDescent="0.25">
      <c r="A175" s="33" t="s">
        <v>209</v>
      </c>
      <c r="B175" s="33" t="s">
        <v>210</v>
      </c>
      <c r="C175" s="61" t="s">
        <v>23</v>
      </c>
      <c r="D175" s="34"/>
      <c r="E175" s="34" t="s">
        <v>274</v>
      </c>
      <c r="F175" s="60" t="s">
        <v>918</v>
      </c>
      <c r="G175" s="76"/>
      <c r="H175" s="11">
        <v>221503</v>
      </c>
      <c r="I175" s="12" t="s">
        <v>226</v>
      </c>
      <c r="J175" s="75"/>
      <c r="K175" s="11">
        <v>22150304</v>
      </c>
      <c r="L175" s="12" t="s">
        <v>235</v>
      </c>
      <c r="M175" s="11">
        <v>20</v>
      </c>
      <c r="N175" s="13">
        <v>96</v>
      </c>
      <c r="O175" s="11" t="s">
        <v>26</v>
      </c>
      <c r="P175" s="14">
        <v>44564</v>
      </c>
      <c r="Q175" s="14">
        <v>44925</v>
      </c>
      <c r="R175" s="15">
        <v>20</v>
      </c>
      <c r="S175" s="15">
        <v>48</v>
      </c>
      <c r="T175" s="15">
        <v>76</v>
      </c>
      <c r="U175" s="13">
        <v>96</v>
      </c>
      <c r="V175" s="12" t="s">
        <v>236</v>
      </c>
      <c r="W175" s="12" t="s">
        <v>237</v>
      </c>
      <c r="X175" s="11" t="s">
        <v>214</v>
      </c>
      <c r="Y175" s="11" t="s">
        <v>215</v>
      </c>
    </row>
    <row r="176" spans="1:25" ht="36.75" hidden="1" customHeight="1" x14ac:dyDescent="0.25">
      <c r="A176" s="33" t="s">
        <v>58</v>
      </c>
      <c r="B176" s="33" t="s">
        <v>239</v>
      </c>
      <c r="C176" s="61" t="s">
        <v>23</v>
      </c>
      <c r="D176" s="34"/>
      <c r="E176" s="34" t="s">
        <v>274</v>
      </c>
      <c r="F176" s="60" t="s">
        <v>918</v>
      </c>
      <c r="G176" s="76"/>
      <c r="H176" s="11">
        <v>220904</v>
      </c>
      <c r="I176" s="12" t="s">
        <v>46</v>
      </c>
      <c r="J176" s="78">
        <v>1.15E-2</v>
      </c>
      <c r="K176" s="11">
        <v>22090401</v>
      </c>
      <c r="L176" s="12" t="s">
        <v>47</v>
      </c>
      <c r="M176" s="11">
        <v>33</v>
      </c>
      <c r="N176" s="13">
        <v>4</v>
      </c>
      <c r="O176" s="11" t="s">
        <v>30</v>
      </c>
      <c r="P176" s="14">
        <v>44562</v>
      </c>
      <c r="Q176" s="14">
        <v>44926</v>
      </c>
      <c r="R176" s="15">
        <v>25</v>
      </c>
      <c r="S176" s="15">
        <v>50</v>
      </c>
      <c r="T176" s="15">
        <v>75</v>
      </c>
      <c r="U176" s="13">
        <v>100</v>
      </c>
      <c r="V176" s="12" t="s">
        <v>48</v>
      </c>
      <c r="W176" s="12" t="s">
        <v>264</v>
      </c>
      <c r="X176" s="11" t="s">
        <v>1006</v>
      </c>
      <c r="Y176" s="33" t="s">
        <v>246</v>
      </c>
    </row>
    <row r="177" spans="1:25" ht="36.75" hidden="1" customHeight="1" x14ac:dyDescent="0.25">
      <c r="A177" s="33" t="s">
        <v>58</v>
      </c>
      <c r="B177" s="33" t="s">
        <v>239</v>
      </c>
      <c r="C177" s="61" t="s">
        <v>23</v>
      </c>
      <c r="D177" s="34"/>
      <c r="E177" s="34" t="s">
        <v>274</v>
      </c>
      <c r="F177" s="60" t="s">
        <v>918</v>
      </c>
      <c r="G177" s="76"/>
      <c r="H177" s="11">
        <v>220904</v>
      </c>
      <c r="I177" s="12" t="s">
        <v>46</v>
      </c>
      <c r="J177" s="74"/>
      <c r="K177" s="11">
        <v>22090402</v>
      </c>
      <c r="L177" s="12" t="s">
        <v>50</v>
      </c>
      <c r="M177" s="11">
        <v>33</v>
      </c>
      <c r="N177" s="13">
        <v>1</v>
      </c>
      <c r="O177" s="11" t="s">
        <v>30</v>
      </c>
      <c r="P177" s="14">
        <v>44835</v>
      </c>
      <c r="Q177" s="14">
        <v>44926</v>
      </c>
      <c r="R177" s="15"/>
      <c r="S177" s="15"/>
      <c r="T177" s="15"/>
      <c r="U177" s="13">
        <v>100</v>
      </c>
      <c r="V177" s="12" t="s">
        <v>48</v>
      </c>
      <c r="W177" s="12" t="s">
        <v>265</v>
      </c>
      <c r="X177" s="11" t="s">
        <v>1006</v>
      </c>
      <c r="Y177" s="33" t="s">
        <v>246</v>
      </c>
    </row>
    <row r="178" spans="1:25" ht="36.75" hidden="1" customHeight="1" x14ac:dyDescent="0.25">
      <c r="A178" s="33" t="s">
        <v>58</v>
      </c>
      <c r="B178" s="33" t="s">
        <v>239</v>
      </c>
      <c r="C178" s="61" t="s">
        <v>23</v>
      </c>
      <c r="D178" s="34"/>
      <c r="E178" s="34" t="s">
        <v>274</v>
      </c>
      <c r="F178" s="60" t="s">
        <v>918</v>
      </c>
      <c r="G178" s="76"/>
      <c r="H178" s="11">
        <v>220904</v>
      </c>
      <c r="I178" s="12" t="s">
        <v>46</v>
      </c>
      <c r="J178" s="75"/>
      <c r="K178" s="11">
        <v>22090403</v>
      </c>
      <c r="L178" s="12" t="s">
        <v>52</v>
      </c>
      <c r="M178" s="11">
        <v>34</v>
      </c>
      <c r="N178" s="13">
        <v>1</v>
      </c>
      <c r="O178" s="11" t="s">
        <v>30</v>
      </c>
      <c r="P178" s="14">
        <v>44835</v>
      </c>
      <c r="Q178" s="14">
        <v>44926</v>
      </c>
      <c r="R178" s="15"/>
      <c r="S178" s="15"/>
      <c r="T178" s="15"/>
      <c r="U178" s="13">
        <v>100</v>
      </c>
      <c r="V178" s="12" t="s">
        <v>48</v>
      </c>
      <c r="W178" s="12" t="s">
        <v>266</v>
      </c>
      <c r="X178" s="11" t="s">
        <v>1006</v>
      </c>
      <c r="Y178" s="33" t="s">
        <v>246</v>
      </c>
    </row>
    <row r="179" spans="1:25" ht="48" hidden="1" customHeight="1" x14ac:dyDescent="0.25">
      <c r="A179" s="33" t="s">
        <v>322</v>
      </c>
      <c r="B179" s="33" t="s">
        <v>323</v>
      </c>
      <c r="C179" s="61" t="s">
        <v>23</v>
      </c>
      <c r="D179" s="34"/>
      <c r="E179" s="34" t="s">
        <v>274</v>
      </c>
      <c r="F179" s="60" t="s">
        <v>918</v>
      </c>
      <c r="G179" s="76"/>
      <c r="H179" s="11">
        <v>221701</v>
      </c>
      <c r="I179" s="12" t="s">
        <v>324</v>
      </c>
      <c r="J179" s="78">
        <v>1.15E-2</v>
      </c>
      <c r="K179" s="11">
        <v>22170101</v>
      </c>
      <c r="L179" s="12" t="s">
        <v>325</v>
      </c>
      <c r="M179" s="11">
        <v>30</v>
      </c>
      <c r="N179" s="13">
        <v>100</v>
      </c>
      <c r="O179" s="11" t="s">
        <v>30</v>
      </c>
      <c r="P179" s="14">
        <v>44652</v>
      </c>
      <c r="Q179" s="14">
        <v>44925</v>
      </c>
      <c r="R179" s="15"/>
      <c r="S179" s="15">
        <v>20</v>
      </c>
      <c r="T179" s="15">
        <v>80</v>
      </c>
      <c r="U179" s="13">
        <v>100</v>
      </c>
      <c r="V179" s="12" t="s">
        <v>326</v>
      </c>
      <c r="W179" s="12" t="s">
        <v>327</v>
      </c>
      <c r="X179" s="11" t="s">
        <v>328</v>
      </c>
      <c r="Y179" s="33" t="s">
        <v>999</v>
      </c>
    </row>
    <row r="180" spans="1:25" ht="36.75" hidden="1" customHeight="1" x14ac:dyDescent="0.25">
      <c r="A180" s="33" t="s">
        <v>322</v>
      </c>
      <c r="B180" s="33" t="s">
        <v>323</v>
      </c>
      <c r="C180" s="61" t="s">
        <v>23</v>
      </c>
      <c r="D180" s="34"/>
      <c r="E180" s="34" t="s">
        <v>274</v>
      </c>
      <c r="F180" s="60" t="s">
        <v>918</v>
      </c>
      <c r="G180" s="76"/>
      <c r="H180" s="11">
        <v>221701</v>
      </c>
      <c r="I180" s="12" t="s">
        <v>324</v>
      </c>
      <c r="J180" s="74"/>
      <c r="K180" s="11">
        <v>22170102</v>
      </c>
      <c r="L180" s="12" t="s">
        <v>329</v>
      </c>
      <c r="M180" s="11">
        <v>40</v>
      </c>
      <c r="N180" s="13">
        <v>100</v>
      </c>
      <c r="O180" s="11" t="s">
        <v>30</v>
      </c>
      <c r="P180" s="14">
        <v>44593</v>
      </c>
      <c r="Q180" s="14">
        <v>44925</v>
      </c>
      <c r="R180" s="15">
        <v>25</v>
      </c>
      <c r="S180" s="15">
        <v>50</v>
      </c>
      <c r="T180" s="15">
        <v>75</v>
      </c>
      <c r="U180" s="13">
        <v>100</v>
      </c>
      <c r="V180" s="12" t="s">
        <v>330</v>
      </c>
      <c r="W180" s="12" t="s">
        <v>331</v>
      </c>
      <c r="X180" s="11" t="s">
        <v>328</v>
      </c>
      <c r="Y180" s="33" t="s">
        <v>999</v>
      </c>
    </row>
    <row r="181" spans="1:25" ht="36.75" hidden="1" customHeight="1" x14ac:dyDescent="0.25">
      <c r="A181" s="33" t="s">
        <v>322</v>
      </c>
      <c r="B181" s="33" t="s">
        <v>323</v>
      </c>
      <c r="C181" s="61" t="s">
        <v>23</v>
      </c>
      <c r="D181" s="34"/>
      <c r="E181" s="34" t="s">
        <v>274</v>
      </c>
      <c r="F181" s="60" t="s">
        <v>918</v>
      </c>
      <c r="G181" s="76"/>
      <c r="H181" s="11">
        <v>221701</v>
      </c>
      <c r="I181" s="12" t="s">
        <v>324</v>
      </c>
      <c r="J181" s="75"/>
      <c r="K181" s="11">
        <v>22170103</v>
      </c>
      <c r="L181" s="12" t="s">
        <v>332</v>
      </c>
      <c r="M181" s="11">
        <v>30</v>
      </c>
      <c r="N181" s="13">
        <v>1</v>
      </c>
      <c r="O181" s="11" t="s">
        <v>26</v>
      </c>
      <c r="P181" s="14">
        <v>44743</v>
      </c>
      <c r="Q181" s="14">
        <v>44834</v>
      </c>
      <c r="R181" s="15"/>
      <c r="S181" s="15"/>
      <c r="T181" s="15">
        <v>1</v>
      </c>
      <c r="U181" s="13"/>
      <c r="V181" s="12" t="s">
        <v>333</v>
      </c>
      <c r="W181" s="12" t="s">
        <v>334</v>
      </c>
      <c r="X181" s="11" t="s">
        <v>328</v>
      </c>
      <c r="Y181" s="33" t="s">
        <v>999</v>
      </c>
    </row>
    <row r="182" spans="1:25" ht="59.25" hidden="1" customHeight="1" x14ac:dyDescent="0.25">
      <c r="A182" s="33" t="s">
        <v>335</v>
      </c>
      <c r="B182" s="33" t="s">
        <v>323</v>
      </c>
      <c r="C182" s="61" t="s">
        <v>23</v>
      </c>
      <c r="D182" s="34"/>
      <c r="E182" s="34" t="s">
        <v>274</v>
      </c>
      <c r="F182" s="60" t="s">
        <v>918</v>
      </c>
      <c r="G182" s="76"/>
      <c r="H182" s="11">
        <v>221702</v>
      </c>
      <c r="I182" s="12" t="s">
        <v>336</v>
      </c>
      <c r="J182" s="78">
        <v>1.15E-2</v>
      </c>
      <c r="K182" s="11">
        <v>22170201</v>
      </c>
      <c r="L182" s="12" t="s">
        <v>337</v>
      </c>
      <c r="M182" s="11">
        <v>30</v>
      </c>
      <c r="N182" s="13">
        <v>100</v>
      </c>
      <c r="O182" s="11" t="s">
        <v>30</v>
      </c>
      <c r="P182" s="14">
        <v>44593</v>
      </c>
      <c r="Q182" s="14">
        <v>44925</v>
      </c>
      <c r="R182" s="15">
        <v>25</v>
      </c>
      <c r="S182" s="15">
        <v>50</v>
      </c>
      <c r="T182" s="15">
        <v>75</v>
      </c>
      <c r="U182" s="13">
        <v>100</v>
      </c>
      <c r="V182" s="12" t="s">
        <v>338</v>
      </c>
      <c r="W182" s="12" t="s">
        <v>1013</v>
      </c>
      <c r="X182" s="11" t="s">
        <v>328</v>
      </c>
      <c r="Y182" s="33" t="s">
        <v>999</v>
      </c>
    </row>
    <row r="183" spans="1:25" ht="69.75" hidden="1" customHeight="1" x14ac:dyDescent="0.25">
      <c r="A183" s="33" t="s">
        <v>335</v>
      </c>
      <c r="B183" s="33" t="s">
        <v>323</v>
      </c>
      <c r="C183" s="61" t="s">
        <v>23</v>
      </c>
      <c r="D183" s="34"/>
      <c r="E183" s="34" t="s">
        <v>274</v>
      </c>
      <c r="F183" s="60" t="s">
        <v>918</v>
      </c>
      <c r="G183" s="76"/>
      <c r="H183" s="11">
        <v>221702</v>
      </c>
      <c r="I183" s="12" t="s">
        <v>336</v>
      </c>
      <c r="J183" s="74"/>
      <c r="K183" s="11">
        <v>22170202</v>
      </c>
      <c r="L183" s="12" t="s">
        <v>339</v>
      </c>
      <c r="M183" s="11">
        <v>30</v>
      </c>
      <c r="N183" s="13">
        <v>100</v>
      </c>
      <c r="O183" s="11" t="s">
        <v>30</v>
      </c>
      <c r="P183" s="14">
        <v>44593</v>
      </c>
      <c r="Q183" s="14">
        <v>44925</v>
      </c>
      <c r="R183" s="15">
        <v>25</v>
      </c>
      <c r="S183" s="15">
        <v>50</v>
      </c>
      <c r="T183" s="15">
        <v>75</v>
      </c>
      <c r="U183" s="13">
        <v>100</v>
      </c>
      <c r="V183" s="12" t="s">
        <v>340</v>
      </c>
      <c r="W183" s="12" t="s">
        <v>341</v>
      </c>
      <c r="X183" s="11" t="s">
        <v>328</v>
      </c>
      <c r="Y183" s="33" t="s">
        <v>999</v>
      </c>
    </row>
    <row r="184" spans="1:25" ht="60" hidden="1" customHeight="1" x14ac:dyDescent="0.25">
      <c r="A184" s="33" t="s">
        <v>335</v>
      </c>
      <c r="B184" s="33" t="s">
        <v>323</v>
      </c>
      <c r="C184" s="61" t="s">
        <v>23</v>
      </c>
      <c r="D184" s="34"/>
      <c r="E184" s="34" t="s">
        <v>274</v>
      </c>
      <c r="F184" s="60" t="s">
        <v>918</v>
      </c>
      <c r="G184" s="76"/>
      <c r="H184" s="11">
        <v>221702</v>
      </c>
      <c r="I184" s="12" t="s">
        <v>336</v>
      </c>
      <c r="J184" s="75"/>
      <c r="K184" s="11">
        <v>22170203</v>
      </c>
      <c r="L184" s="12" t="s">
        <v>342</v>
      </c>
      <c r="M184" s="11">
        <v>40</v>
      </c>
      <c r="N184" s="13">
        <v>100</v>
      </c>
      <c r="O184" s="11" t="s">
        <v>30</v>
      </c>
      <c r="P184" s="14">
        <v>44743</v>
      </c>
      <c r="Q184" s="14">
        <v>44925</v>
      </c>
      <c r="R184" s="15"/>
      <c r="S184" s="15"/>
      <c r="T184" s="15">
        <v>50</v>
      </c>
      <c r="U184" s="13">
        <v>100</v>
      </c>
      <c r="V184" s="12" t="s">
        <v>343</v>
      </c>
      <c r="W184" s="12" t="s">
        <v>344</v>
      </c>
      <c r="X184" s="11" t="s">
        <v>328</v>
      </c>
      <c r="Y184" s="33" t="s">
        <v>999</v>
      </c>
    </row>
    <row r="185" spans="1:25" ht="42.75" hidden="1" customHeight="1" x14ac:dyDescent="0.25">
      <c r="A185" s="33" t="s">
        <v>58</v>
      </c>
      <c r="B185" s="33" t="s">
        <v>323</v>
      </c>
      <c r="C185" s="61" t="s">
        <v>23</v>
      </c>
      <c r="D185" s="34"/>
      <c r="E185" s="34" t="s">
        <v>274</v>
      </c>
      <c r="F185" s="60" t="s">
        <v>918</v>
      </c>
      <c r="G185" s="76"/>
      <c r="H185" s="11">
        <v>221703</v>
      </c>
      <c r="I185" s="12" t="s">
        <v>46</v>
      </c>
      <c r="J185" s="78">
        <v>1.15E-2</v>
      </c>
      <c r="K185" s="11">
        <v>22170301</v>
      </c>
      <c r="L185" s="12" t="s">
        <v>47</v>
      </c>
      <c r="M185" s="11">
        <v>33</v>
      </c>
      <c r="N185" s="13">
        <v>100</v>
      </c>
      <c r="O185" s="11" t="s">
        <v>30</v>
      </c>
      <c r="P185" s="14">
        <v>44562</v>
      </c>
      <c r="Q185" s="14">
        <v>44925</v>
      </c>
      <c r="R185" s="15">
        <v>25</v>
      </c>
      <c r="S185" s="15">
        <v>50</v>
      </c>
      <c r="T185" s="15">
        <v>75</v>
      </c>
      <c r="U185" s="13">
        <v>100</v>
      </c>
      <c r="V185" s="12" t="s">
        <v>106</v>
      </c>
      <c r="W185" s="12" t="s">
        <v>345</v>
      </c>
      <c r="X185" s="11" t="s">
        <v>328</v>
      </c>
      <c r="Y185" s="33" t="s">
        <v>999</v>
      </c>
    </row>
    <row r="186" spans="1:25" ht="42" hidden="1" customHeight="1" x14ac:dyDescent="0.25">
      <c r="A186" s="33" t="s">
        <v>58</v>
      </c>
      <c r="B186" s="33" t="s">
        <v>323</v>
      </c>
      <c r="C186" s="61" t="s">
        <v>23</v>
      </c>
      <c r="D186" s="34"/>
      <c r="E186" s="34" t="s">
        <v>274</v>
      </c>
      <c r="F186" s="60" t="s">
        <v>918</v>
      </c>
      <c r="G186" s="76"/>
      <c r="H186" s="11">
        <v>221703</v>
      </c>
      <c r="I186" s="12" t="s">
        <v>46</v>
      </c>
      <c r="J186" s="74"/>
      <c r="K186" s="11">
        <v>22170302</v>
      </c>
      <c r="L186" s="12" t="s">
        <v>50</v>
      </c>
      <c r="M186" s="11">
        <v>33</v>
      </c>
      <c r="N186" s="13">
        <v>100</v>
      </c>
      <c r="O186" s="11" t="s">
        <v>30</v>
      </c>
      <c r="P186" s="14">
        <v>44562</v>
      </c>
      <c r="Q186" s="14">
        <v>44925</v>
      </c>
      <c r="R186" s="15">
        <v>25</v>
      </c>
      <c r="S186" s="15">
        <v>50</v>
      </c>
      <c r="T186" s="15">
        <v>75</v>
      </c>
      <c r="U186" s="13">
        <v>100</v>
      </c>
      <c r="V186" s="12" t="s">
        <v>106</v>
      </c>
      <c r="W186" s="12" t="s">
        <v>346</v>
      </c>
      <c r="X186" s="11" t="s">
        <v>328</v>
      </c>
      <c r="Y186" s="33" t="s">
        <v>999</v>
      </c>
    </row>
    <row r="187" spans="1:25" ht="43.5" hidden="1" customHeight="1" x14ac:dyDescent="0.25">
      <c r="A187" s="33" t="s">
        <v>58</v>
      </c>
      <c r="B187" s="33" t="s">
        <v>323</v>
      </c>
      <c r="C187" s="61" t="s">
        <v>23</v>
      </c>
      <c r="D187" s="34"/>
      <c r="E187" s="34" t="s">
        <v>274</v>
      </c>
      <c r="F187" s="60" t="s">
        <v>918</v>
      </c>
      <c r="G187" s="76"/>
      <c r="H187" s="11">
        <v>221703</v>
      </c>
      <c r="I187" s="12" t="s">
        <v>46</v>
      </c>
      <c r="J187" s="75"/>
      <c r="K187" s="11">
        <v>22170303</v>
      </c>
      <c r="L187" s="12" t="s">
        <v>52</v>
      </c>
      <c r="M187" s="11">
        <v>34</v>
      </c>
      <c r="N187" s="13">
        <v>100</v>
      </c>
      <c r="O187" s="11" t="s">
        <v>30</v>
      </c>
      <c r="P187" s="14">
        <v>44562</v>
      </c>
      <c r="Q187" s="14">
        <v>44925</v>
      </c>
      <c r="R187" s="15">
        <v>25</v>
      </c>
      <c r="S187" s="15">
        <v>50</v>
      </c>
      <c r="T187" s="15">
        <v>75</v>
      </c>
      <c r="U187" s="13">
        <v>100</v>
      </c>
      <c r="V187" s="12" t="s">
        <v>106</v>
      </c>
      <c r="W187" s="12" t="s">
        <v>347</v>
      </c>
      <c r="X187" s="11" t="s">
        <v>328</v>
      </c>
      <c r="Y187" s="33" t="s">
        <v>999</v>
      </c>
    </row>
    <row r="188" spans="1:25" ht="41.25" hidden="1" customHeight="1" x14ac:dyDescent="0.25">
      <c r="A188" s="33" t="s">
        <v>58</v>
      </c>
      <c r="B188" s="33" t="s">
        <v>382</v>
      </c>
      <c r="C188" s="61" t="s">
        <v>23</v>
      </c>
      <c r="D188" s="34"/>
      <c r="E188" s="34" t="s">
        <v>274</v>
      </c>
      <c r="F188" s="60" t="s">
        <v>918</v>
      </c>
      <c r="G188" s="76"/>
      <c r="H188" s="11">
        <v>220608</v>
      </c>
      <c r="I188" s="12" t="s">
        <v>46</v>
      </c>
      <c r="J188" s="78">
        <v>1.15E-2</v>
      </c>
      <c r="K188" s="11">
        <v>22060801</v>
      </c>
      <c r="L188" s="12" t="s">
        <v>47</v>
      </c>
      <c r="M188" s="11">
        <v>33</v>
      </c>
      <c r="N188" s="13">
        <v>100</v>
      </c>
      <c r="O188" s="11" t="s">
        <v>30</v>
      </c>
      <c r="P188" s="14">
        <v>44562</v>
      </c>
      <c r="Q188" s="14">
        <v>44926</v>
      </c>
      <c r="R188" s="15">
        <v>25</v>
      </c>
      <c r="S188" s="15">
        <v>50</v>
      </c>
      <c r="T188" s="15">
        <v>75</v>
      </c>
      <c r="U188" s="13">
        <v>100</v>
      </c>
      <c r="V188" s="12" t="s">
        <v>106</v>
      </c>
      <c r="W188" s="12" t="s">
        <v>384</v>
      </c>
      <c r="X188" s="11" t="s">
        <v>838</v>
      </c>
      <c r="Y188" s="33" t="s">
        <v>839</v>
      </c>
    </row>
    <row r="189" spans="1:25" ht="43.5" hidden="1" customHeight="1" x14ac:dyDescent="0.25">
      <c r="A189" s="33" t="s">
        <v>58</v>
      </c>
      <c r="B189" s="33" t="s">
        <v>382</v>
      </c>
      <c r="C189" s="61" t="s">
        <v>23</v>
      </c>
      <c r="D189" s="34"/>
      <c r="E189" s="34" t="s">
        <v>274</v>
      </c>
      <c r="F189" s="60" t="s">
        <v>918</v>
      </c>
      <c r="G189" s="76"/>
      <c r="H189" s="11">
        <v>220608</v>
      </c>
      <c r="I189" s="12" t="s">
        <v>46</v>
      </c>
      <c r="J189" s="74"/>
      <c r="K189" s="11">
        <v>22060802</v>
      </c>
      <c r="L189" s="12" t="s">
        <v>50</v>
      </c>
      <c r="M189" s="11">
        <v>34</v>
      </c>
      <c r="N189" s="13">
        <v>100</v>
      </c>
      <c r="O189" s="11" t="s">
        <v>30</v>
      </c>
      <c r="P189" s="14">
        <v>44562</v>
      </c>
      <c r="Q189" s="14">
        <v>44926</v>
      </c>
      <c r="R189" s="15">
        <v>25</v>
      </c>
      <c r="S189" s="15">
        <v>50</v>
      </c>
      <c r="T189" s="15">
        <v>75</v>
      </c>
      <c r="U189" s="13">
        <v>100</v>
      </c>
      <c r="V189" s="12" t="s">
        <v>106</v>
      </c>
      <c r="W189" s="12" t="s">
        <v>385</v>
      </c>
      <c r="X189" s="11" t="s">
        <v>838</v>
      </c>
      <c r="Y189" s="33" t="s">
        <v>839</v>
      </c>
    </row>
    <row r="190" spans="1:25" ht="43.5" hidden="1" customHeight="1" x14ac:dyDescent="0.25">
      <c r="A190" s="33" t="s">
        <v>58</v>
      </c>
      <c r="B190" s="33" t="s">
        <v>382</v>
      </c>
      <c r="C190" s="61" t="s">
        <v>23</v>
      </c>
      <c r="D190" s="34"/>
      <c r="E190" s="34" t="s">
        <v>274</v>
      </c>
      <c r="F190" s="60" t="s">
        <v>918</v>
      </c>
      <c r="G190" s="76"/>
      <c r="H190" s="11">
        <v>220608</v>
      </c>
      <c r="I190" s="12" t="s">
        <v>46</v>
      </c>
      <c r="J190" s="75"/>
      <c r="K190" s="11">
        <v>22060803</v>
      </c>
      <c r="L190" s="12" t="s">
        <v>52</v>
      </c>
      <c r="M190" s="11">
        <v>33</v>
      </c>
      <c r="N190" s="13">
        <v>100</v>
      </c>
      <c r="O190" s="11" t="s">
        <v>30</v>
      </c>
      <c r="P190" s="14">
        <v>44562</v>
      </c>
      <c r="Q190" s="14">
        <v>44926</v>
      </c>
      <c r="R190" s="15">
        <v>25</v>
      </c>
      <c r="S190" s="15">
        <v>50</v>
      </c>
      <c r="T190" s="15">
        <v>75</v>
      </c>
      <c r="U190" s="13">
        <v>100</v>
      </c>
      <c r="V190" s="12" t="s">
        <v>106</v>
      </c>
      <c r="W190" s="12" t="s">
        <v>386</v>
      </c>
      <c r="X190" s="11" t="s">
        <v>838</v>
      </c>
      <c r="Y190" s="33" t="s">
        <v>839</v>
      </c>
    </row>
    <row r="191" spans="1:25" ht="36.75" hidden="1" customHeight="1" x14ac:dyDescent="0.25">
      <c r="A191" s="33" t="s">
        <v>400</v>
      </c>
      <c r="B191" s="33" t="s">
        <v>401</v>
      </c>
      <c r="C191" s="61" t="s">
        <v>23</v>
      </c>
      <c r="D191" s="34"/>
      <c r="E191" s="34" t="s">
        <v>274</v>
      </c>
      <c r="F191" s="60" t="s">
        <v>918</v>
      </c>
      <c r="G191" s="76"/>
      <c r="H191" s="11">
        <v>220401</v>
      </c>
      <c r="I191" s="12" t="s">
        <v>402</v>
      </c>
      <c r="J191" s="78">
        <v>1.14E-2</v>
      </c>
      <c r="K191" s="11">
        <v>22040101</v>
      </c>
      <c r="L191" s="12" t="s">
        <v>403</v>
      </c>
      <c r="M191" s="11">
        <v>33</v>
      </c>
      <c r="N191" s="13">
        <v>2</v>
      </c>
      <c r="O191" s="11" t="s">
        <v>26</v>
      </c>
      <c r="P191" s="14">
        <v>44652</v>
      </c>
      <c r="Q191" s="14">
        <v>44910</v>
      </c>
      <c r="R191" s="15"/>
      <c r="S191" s="15">
        <v>1</v>
      </c>
      <c r="T191" s="15"/>
      <c r="U191" s="13">
        <v>2</v>
      </c>
      <c r="V191" s="12" t="s">
        <v>404</v>
      </c>
      <c r="W191" s="12" t="s">
        <v>405</v>
      </c>
      <c r="X191" s="11" t="s">
        <v>406</v>
      </c>
      <c r="Y191" s="11" t="s">
        <v>407</v>
      </c>
    </row>
    <row r="192" spans="1:25" ht="36.75" hidden="1" customHeight="1" x14ac:dyDescent="0.25">
      <c r="A192" s="33" t="s">
        <v>400</v>
      </c>
      <c r="B192" s="33" t="s">
        <v>401</v>
      </c>
      <c r="C192" s="61" t="s">
        <v>23</v>
      </c>
      <c r="D192" s="34"/>
      <c r="E192" s="34" t="s">
        <v>274</v>
      </c>
      <c r="F192" s="60" t="s">
        <v>918</v>
      </c>
      <c r="G192" s="76"/>
      <c r="H192" s="11">
        <v>220401</v>
      </c>
      <c r="I192" s="12" t="s">
        <v>402</v>
      </c>
      <c r="J192" s="74"/>
      <c r="K192" s="11">
        <v>22040102</v>
      </c>
      <c r="L192" s="12" t="s">
        <v>408</v>
      </c>
      <c r="M192" s="11">
        <v>33</v>
      </c>
      <c r="N192" s="13">
        <v>2</v>
      </c>
      <c r="O192" s="11" t="s">
        <v>26</v>
      </c>
      <c r="P192" s="14">
        <v>44652</v>
      </c>
      <c r="Q192" s="14">
        <v>44910</v>
      </c>
      <c r="R192" s="15"/>
      <c r="S192" s="15">
        <v>1</v>
      </c>
      <c r="T192" s="15"/>
      <c r="U192" s="13">
        <v>2</v>
      </c>
      <c r="V192" s="12" t="s">
        <v>409</v>
      </c>
      <c r="W192" s="12" t="s">
        <v>410</v>
      </c>
      <c r="X192" s="11" t="s">
        <v>406</v>
      </c>
      <c r="Y192" s="11" t="s">
        <v>407</v>
      </c>
    </row>
    <row r="193" spans="1:25" ht="36.75" hidden="1" customHeight="1" x14ac:dyDescent="0.25">
      <c r="A193" s="33" t="s">
        <v>400</v>
      </c>
      <c r="B193" s="33" t="s">
        <v>401</v>
      </c>
      <c r="C193" s="61" t="s">
        <v>23</v>
      </c>
      <c r="D193" s="34"/>
      <c r="E193" s="34" t="s">
        <v>274</v>
      </c>
      <c r="F193" s="60" t="s">
        <v>918</v>
      </c>
      <c r="G193" s="76"/>
      <c r="H193" s="11">
        <v>220401</v>
      </c>
      <c r="I193" s="12" t="s">
        <v>402</v>
      </c>
      <c r="J193" s="75"/>
      <c r="K193" s="11">
        <v>22040103</v>
      </c>
      <c r="L193" s="12" t="s">
        <v>411</v>
      </c>
      <c r="M193" s="11">
        <v>34</v>
      </c>
      <c r="N193" s="13">
        <v>2</v>
      </c>
      <c r="O193" s="11" t="s">
        <v>26</v>
      </c>
      <c r="P193" s="14">
        <v>44652</v>
      </c>
      <c r="Q193" s="14">
        <v>44910</v>
      </c>
      <c r="R193" s="15"/>
      <c r="S193" s="15">
        <v>1</v>
      </c>
      <c r="T193" s="15"/>
      <c r="U193" s="13">
        <v>2</v>
      </c>
      <c r="V193" s="12" t="s">
        <v>412</v>
      </c>
      <c r="W193" s="12" t="s">
        <v>413</v>
      </c>
      <c r="X193" s="11" t="s">
        <v>406</v>
      </c>
      <c r="Y193" s="11" t="s">
        <v>407</v>
      </c>
    </row>
    <row r="194" spans="1:25" ht="36.75" hidden="1" customHeight="1" x14ac:dyDescent="0.25">
      <c r="A194" s="33" t="s">
        <v>400</v>
      </c>
      <c r="B194" s="33" t="s">
        <v>401</v>
      </c>
      <c r="C194" s="61" t="s">
        <v>23</v>
      </c>
      <c r="D194" s="34"/>
      <c r="E194" s="34" t="s">
        <v>274</v>
      </c>
      <c r="F194" s="60" t="s">
        <v>918</v>
      </c>
      <c r="G194" s="76"/>
      <c r="H194" s="11">
        <v>220402</v>
      </c>
      <c r="I194" s="12" t="s">
        <v>414</v>
      </c>
      <c r="J194" s="78">
        <v>1.14E-2</v>
      </c>
      <c r="K194" s="11">
        <v>22040201</v>
      </c>
      <c r="L194" s="12" t="s">
        <v>415</v>
      </c>
      <c r="M194" s="11">
        <v>33</v>
      </c>
      <c r="N194" s="13">
        <v>2</v>
      </c>
      <c r="O194" s="11" t="s">
        <v>26</v>
      </c>
      <c r="P194" s="14">
        <v>44652</v>
      </c>
      <c r="Q194" s="14">
        <v>44910</v>
      </c>
      <c r="R194" s="15"/>
      <c r="S194" s="15">
        <v>1</v>
      </c>
      <c r="T194" s="15"/>
      <c r="U194" s="13">
        <v>2</v>
      </c>
      <c r="V194" s="12" t="s">
        <v>416</v>
      </c>
      <c r="W194" s="12" t="s">
        <v>417</v>
      </c>
      <c r="X194" s="11" t="s">
        <v>406</v>
      </c>
      <c r="Y194" s="11" t="s">
        <v>407</v>
      </c>
    </row>
    <row r="195" spans="1:25" ht="36.75" hidden="1" customHeight="1" x14ac:dyDescent="0.25">
      <c r="A195" s="33" t="s">
        <v>400</v>
      </c>
      <c r="B195" s="33" t="s">
        <v>401</v>
      </c>
      <c r="C195" s="61" t="s">
        <v>23</v>
      </c>
      <c r="D195" s="34"/>
      <c r="E195" s="34" t="s">
        <v>274</v>
      </c>
      <c r="F195" s="60" t="s">
        <v>918</v>
      </c>
      <c r="G195" s="76"/>
      <c r="H195" s="11">
        <v>220402</v>
      </c>
      <c r="I195" s="12" t="s">
        <v>414</v>
      </c>
      <c r="J195" s="74"/>
      <c r="K195" s="11">
        <v>22040202</v>
      </c>
      <c r="L195" s="12" t="s">
        <v>418</v>
      </c>
      <c r="M195" s="11">
        <v>33</v>
      </c>
      <c r="N195" s="13">
        <v>100</v>
      </c>
      <c r="O195" s="11" t="s">
        <v>30</v>
      </c>
      <c r="P195" s="14">
        <v>44571</v>
      </c>
      <c r="Q195" s="14">
        <v>44910</v>
      </c>
      <c r="R195" s="15">
        <v>25</v>
      </c>
      <c r="S195" s="15">
        <v>5</v>
      </c>
      <c r="T195" s="15">
        <v>75</v>
      </c>
      <c r="U195" s="13">
        <v>100</v>
      </c>
      <c r="V195" s="12" t="s">
        <v>419</v>
      </c>
      <c r="W195" s="12" t="s">
        <v>420</v>
      </c>
      <c r="X195" s="11" t="s">
        <v>406</v>
      </c>
      <c r="Y195" s="11" t="s">
        <v>407</v>
      </c>
    </row>
    <row r="196" spans="1:25" ht="36.75" hidden="1" customHeight="1" x14ac:dyDescent="0.25">
      <c r="A196" s="33" t="s">
        <v>400</v>
      </c>
      <c r="B196" s="33" t="s">
        <v>401</v>
      </c>
      <c r="C196" s="61" t="s">
        <v>23</v>
      </c>
      <c r="D196" s="34"/>
      <c r="E196" s="34" t="s">
        <v>274</v>
      </c>
      <c r="F196" s="60" t="s">
        <v>918</v>
      </c>
      <c r="G196" s="76"/>
      <c r="H196" s="11">
        <v>220402</v>
      </c>
      <c r="I196" s="12" t="s">
        <v>414</v>
      </c>
      <c r="J196" s="75"/>
      <c r="K196" s="11">
        <v>22040203</v>
      </c>
      <c r="L196" s="12" t="s">
        <v>421</v>
      </c>
      <c r="M196" s="11">
        <v>34</v>
      </c>
      <c r="N196" s="13">
        <v>3</v>
      </c>
      <c r="O196" s="11" t="s">
        <v>26</v>
      </c>
      <c r="P196" s="14">
        <v>44562</v>
      </c>
      <c r="Q196" s="14">
        <v>44910</v>
      </c>
      <c r="R196" s="15">
        <v>1</v>
      </c>
      <c r="S196" s="15">
        <v>2</v>
      </c>
      <c r="T196" s="15"/>
      <c r="U196" s="13">
        <v>3</v>
      </c>
      <c r="V196" s="12" t="s">
        <v>422</v>
      </c>
      <c r="W196" s="12" t="s">
        <v>423</v>
      </c>
      <c r="X196" s="11" t="s">
        <v>406</v>
      </c>
      <c r="Y196" s="11" t="s">
        <v>407</v>
      </c>
    </row>
    <row r="197" spans="1:25" ht="36.75" hidden="1" customHeight="1" x14ac:dyDescent="0.25">
      <c r="A197" s="33" t="s">
        <v>400</v>
      </c>
      <c r="B197" s="33" t="s">
        <v>401</v>
      </c>
      <c r="C197" s="61" t="s">
        <v>23</v>
      </c>
      <c r="D197" s="34"/>
      <c r="E197" s="34" t="s">
        <v>274</v>
      </c>
      <c r="F197" s="60" t="s">
        <v>918</v>
      </c>
      <c r="G197" s="76"/>
      <c r="H197" s="11">
        <v>220403</v>
      </c>
      <c r="I197" s="12" t="s">
        <v>424</v>
      </c>
      <c r="J197" s="78">
        <v>1.15E-2</v>
      </c>
      <c r="K197" s="11">
        <v>22040301</v>
      </c>
      <c r="L197" s="12" t="s">
        <v>425</v>
      </c>
      <c r="M197" s="11">
        <v>50</v>
      </c>
      <c r="N197" s="13">
        <v>18</v>
      </c>
      <c r="O197" s="11" t="s">
        <v>26</v>
      </c>
      <c r="P197" s="14">
        <v>44562</v>
      </c>
      <c r="Q197" s="14">
        <v>44926</v>
      </c>
      <c r="R197" s="15">
        <v>6</v>
      </c>
      <c r="S197" s="15">
        <v>12</v>
      </c>
      <c r="T197" s="15">
        <v>15</v>
      </c>
      <c r="U197" s="13">
        <v>18</v>
      </c>
      <c r="V197" s="12" t="s">
        <v>426</v>
      </c>
      <c r="W197" s="12" t="s">
        <v>427</v>
      </c>
      <c r="X197" s="11" t="s">
        <v>406</v>
      </c>
      <c r="Y197" s="11" t="s">
        <v>407</v>
      </c>
    </row>
    <row r="198" spans="1:25" ht="36.75" hidden="1" customHeight="1" x14ac:dyDescent="0.25">
      <c r="A198" s="33" t="s">
        <v>400</v>
      </c>
      <c r="B198" s="33" t="s">
        <v>401</v>
      </c>
      <c r="C198" s="61" t="s">
        <v>23</v>
      </c>
      <c r="D198" s="34"/>
      <c r="E198" s="34" t="s">
        <v>274</v>
      </c>
      <c r="F198" s="60" t="s">
        <v>918</v>
      </c>
      <c r="G198" s="76"/>
      <c r="H198" s="11">
        <v>220403</v>
      </c>
      <c r="I198" s="12" t="s">
        <v>424</v>
      </c>
      <c r="J198" s="75"/>
      <c r="K198" s="11">
        <v>22040302</v>
      </c>
      <c r="L198" s="12" t="s">
        <v>428</v>
      </c>
      <c r="M198" s="11">
        <v>50</v>
      </c>
      <c r="N198" s="13">
        <v>100</v>
      </c>
      <c r="O198" s="11" t="s">
        <v>30</v>
      </c>
      <c r="P198" s="14">
        <v>44652</v>
      </c>
      <c r="Q198" s="14">
        <v>44926</v>
      </c>
      <c r="R198" s="15"/>
      <c r="S198" s="15">
        <v>30</v>
      </c>
      <c r="T198" s="15">
        <v>60</v>
      </c>
      <c r="U198" s="13">
        <v>100</v>
      </c>
      <c r="V198" s="12" t="s">
        <v>429</v>
      </c>
      <c r="W198" s="12" t="s">
        <v>430</v>
      </c>
      <c r="X198" s="11" t="s">
        <v>406</v>
      </c>
      <c r="Y198" s="11" t="s">
        <v>407</v>
      </c>
    </row>
    <row r="199" spans="1:25" ht="31.5" hidden="1" customHeight="1" x14ac:dyDescent="0.25">
      <c r="A199" s="33" t="s">
        <v>400</v>
      </c>
      <c r="B199" s="33" t="s">
        <v>401</v>
      </c>
      <c r="C199" s="61" t="s">
        <v>23</v>
      </c>
      <c r="D199" s="34"/>
      <c r="E199" s="34" t="s">
        <v>274</v>
      </c>
      <c r="F199" s="60" t="s">
        <v>918</v>
      </c>
      <c r="G199" s="76"/>
      <c r="H199" s="11">
        <v>220404</v>
      </c>
      <c r="I199" s="12" t="s">
        <v>431</v>
      </c>
      <c r="J199" s="78">
        <v>1.15E-2</v>
      </c>
      <c r="K199" s="11">
        <v>22040401</v>
      </c>
      <c r="L199" s="12" t="s">
        <v>432</v>
      </c>
      <c r="M199" s="11">
        <v>50</v>
      </c>
      <c r="N199" s="13">
        <v>100</v>
      </c>
      <c r="O199" s="11" t="s">
        <v>30</v>
      </c>
      <c r="P199" s="14">
        <v>44562</v>
      </c>
      <c r="Q199" s="14">
        <v>44926</v>
      </c>
      <c r="R199" s="15">
        <v>5</v>
      </c>
      <c r="S199" s="15">
        <v>30</v>
      </c>
      <c r="T199" s="15">
        <v>50</v>
      </c>
      <c r="U199" s="13">
        <v>100</v>
      </c>
      <c r="V199" s="12" t="s">
        <v>433</v>
      </c>
      <c r="W199" s="12" t="s">
        <v>434</v>
      </c>
      <c r="X199" s="11" t="s">
        <v>406</v>
      </c>
      <c r="Y199" s="11" t="s">
        <v>407</v>
      </c>
    </row>
    <row r="200" spans="1:25" ht="42.75" hidden="1" customHeight="1" x14ac:dyDescent="0.25">
      <c r="A200" s="33" t="s">
        <v>400</v>
      </c>
      <c r="B200" s="33" t="s">
        <v>401</v>
      </c>
      <c r="C200" s="61" t="s">
        <v>23</v>
      </c>
      <c r="D200" s="34"/>
      <c r="E200" s="34" t="s">
        <v>274</v>
      </c>
      <c r="F200" s="60" t="s">
        <v>918</v>
      </c>
      <c r="G200" s="76"/>
      <c r="H200" s="11">
        <v>220404</v>
      </c>
      <c r="I200" s="12" t="s">
        <v>431</v>
      </c>
      <c r="J200" s="75"/>
      <c r="K200" s="11">
        <v>22040402</v>
      </c>
      <c r="L200" s="12" t="s">
        <v>435</v>
      </c>
      <c r="M200" s="11">
        <v>50</v>
      </c>
      <c r="N200" s="13">
        <v>100</v>
      </c>
      <c r="O200" s="11" t="s">
        <v>30</v>
      </c>
      <c r="P200" s="14">
        <v>44562</v>
      </c>
      <c r="Q200" s="14">
        <v>44926</v>
      </c>
      <c r="R200" s="15">
        <v>25</v>
      </c>
      <c r="S200" s="15">
        <v>50</v>
      </c>
      <c r="T200" s="15">
        <v>75</v>
      </c>
      <c r="U200" s="13">
        <v>100</v>
      </c>
      <c r="V200" s="12" t="s">
        <v>436</v>
      </c>
      <c r="W200" s="12" t="s">
        <v>437</v>
      </c>
      <c r="X200" s="11" t="s">
        <v>406</v>
      </c>
      <c r="Y200" s="11" t="s">
        <v>407</v>
      </c>
    </row>
    <row r="201" spans="1:25" ht="43.5" hidden="1" customHeight="1" x14ac:dyDescent="0.25">
      <c r="A201" s="33" t="s">
        <v>400</v>
      </c>
      <c r="B201" s="33" t="s">
        <v>401</v>
      </c>
      <c r="C201" s="61" t="s">
        <v>23</v>
      </c>
      <c r="D201" s="34"/>
      <c r="E201" s="34" t="s">
        <v>274</v>
      </c>
      <c r="F201" s="61" t="s">
        <v>918</v>
      </c>
      <c r="G201" s="76"/>
      <c r="H201" s="33">
        <v>220405</v>
      </c>
      <c r="I201" s="34" t="s">
        <v>439</v>
      </c>
      <c r="J201" s="70">
        <v>1.15E-2</v>
      </c>
      <c r="K201" s="33">
        <v>22040501</v>
      </c>
      <c r="L201" s="34" t="s">
        <v>440</v>
      </c>
      <c r="M201" s="33">
        <v>50</v>
      </c>
      <c r="N201" s="35">
        <v>100</v>
      </c>
      <c r="O201" s="33" t="s">
        <v>441</v>
      </c>
      <c r="P201" s="36">
        <v>44562</v>
      </c>
      <c r="Q201" s="36">
        <v>44651</v>
      </c>
      <c r="R201" s="37">
        <v>100</v>
      </c>
      <c r="S201" s="37"/>
      <c r="T201" s="37"/>
      <c r="U201" s="35"/>
      <c r="V201" s="34" t="s">
        <v>442</v>
      </c>
      <c r="W201" s="34" t="s">
        <v>443</v>
      </c>
      <c r="X201" s="33" t="s">
        <v>406</v>
      </c>
      <c r="Y201" s="11" t="s">
        <v>407</v>
      </c>
    </row>
    <row r="202" spans="1:25" ht="36.75" hidden="1" customHeight="1" x14ac:dyDescent="0.25">
      <c r="A202" s="33" t="s">
        <v>400</v>
      </c>
      <c r="B202" s="33" t="s">
        <v>401</v>
      </c>
      <c r="C202" s="61" t="s">
        <v>23</v>
      </c>
      <c r="D202" s="34"/>
      <c r="E202" s="34" t="s">
        <v>274</v>
      </c>
      <c r="F202" s="61" t="s">
        <v>918</v>
      </c>
      <c r="G202" s="76"/>
      <c r="H202" s="33">
        <v>220405</v>
      </c>
      <c r="I202" s="34" t="s">
        <v>439</v>
      </c>
      <c r="J202" s="72"/>
      <c r="K202" s="33">
        <v>22040502</v>
      </c>
      <c r="L202" s="34" t="s">
        <v>444</v>
      </c>
      <c r="M202" s="33">
        <v>50</v>
      </c>
      <c r="N202" s="35">
        <v>4</v>
      </c>
      <c r="O202" s="33" t="s">
        <v>445</v>
      </c>
      <c r="P202" s="36">
        <v>44562</v>
      </c>
      <c r="Q202" s="36">
        <v>44925</v>
      </c>
      <c r="R202" s="37">
        <v>1</v>
      </c>
      <c r="S202" s="37">
        <v>2</v>
      </c>
      <c r="T202" s="37">
        <v>3</v>
      </c>
      <c r="U202" s="35">
        <v>4</v>
      </c>
      <c r="V202" s="34" t="s">
        <v>446</v>
      </c>
      <c r="W202" s="34" t="s">
        <v>447</v>
      </c>
      <c r="X202" s="33" t="s">
        <v>448</v>
      </c>
      <c r="Y202" s="11" t="s">
        <v>407</v>
      </c>
    </row>
    <row r="203" spans="1:25" ht="50.25" hidden="1" customHeight="1" x14ac:dyDescent="0.25">
      <c r="A203" s="33" t="s">
        <v>58</v>
      </c>
      <c r="B203" s="33" t="s">
        <v>450</v>
      </c>
      <c r="C203" s="61" t="s">
        <v>23</v>
      </c>
      <c r="D203" s="34"/>
      <c r="E203" s="34" t="s">
        <v>274</v>
      </c>
      <c r="F203" s="60" t="s">
        <v>918</v>
      </c>
      <c r="G203" s="76"/>
      <c r="H203" s="11">
        <v>220207</v>
      </c>
      <c r="I203" s="12" t="s">
        <v>46</v>
      </c>
      <c r="J203" s="78">
        <v>1.14E-2</v>
      </c>
      <c r="K203" s="11">
        <v>22020701</v>
      </c>
      <c r="L203" s="12" t="s">
        <v>47</v>
      </c>
      <c r="M203" s="11">
        <v>33</v>
      </c>
      <c r="N203" s="13">
        <v>100</v>
      </c>
      <c r="O203" s="11" t="s">
        <v>30</v>
      </c>
      <c r="P203" s="14">
        <v>44562</v>
      </c>
      <c r="Q203" s="14">
        <v>44926</v>
      </c>
      <c r="R203" s="15">
        <v>25</v>
      </c>
      <c r="S203" s="15">
        <v>50</v>
      </c>
      <c r="T203" s="15">
        <v>75</v>
      </c>
      <c r="U203" s="13">
        <v>100</v>
      </c>
      <c r="V203" s="12" t="s">
        <v>106</v>
      </c>
      <c r="W203" s="12" t="s">
        <v>517</v>
      </c>
      <c r="X203" s="11" t="s">
        <v>455</v>
      </c>
      <c r="Y203" s="33" t="s">
        <v>456</v>
      </c>
    </row>
    <row r="204" spans="1:25" ht="36.75" hidden="1" customHeight="1" x14ac:dyDescent="0.25">
      <c r="A204" s="33" t="s">
        <v>58</v>
      </c>
      <c r="B204" s="33" t="s">
        <v>450</v>
      </c>
      <c r="C204" s="61" t="s">
        <v>23</v>
      </c>
      <c r="D204" s="34"/>
      <c r="E204" s="34" t="s">
        <v>274</v>
      </c>
      <c r="F204" s="60" t="s">
        <v>918</v>
      </c>
      <c r="G204" s="76"/>
      <c r="H204" s="11">
        <v>220207</v>
      </c>
      <c r="I204" s="12" t="s">
        <v>46</v>
      </c>
      <c r="J204" s="74"/>
      <c r="K204" s="11">
        <v>22020702</v>
      </c>
      <c r="L204" s="12" t="s">
        <v>50</v>
      </c>
      <c r="M204" s="11">
        <v>33</v>
      </c>
      <c r="N204" s="13">
        <v>100</v>
      </c>
      <c r="O204" s="11" t="s">
        <v>30</v>
      </c>
      <c r="P204" s="14">
        <v>44562</v>
      </c>
      <c r="Q204" s="14">
        <v>44926</v>
      </c>
      <c r="R204" s="15">
        <v>25</v>
      </c>
      <c r="S204" s="15">
        <v>50</v>
      </c>
      <c r="T204" s="15">
        <v>75</v>
      </c>
      <c r="U204" s="13">
        <v>100</v>
      </c>
      <c r="V204" s="12" t="s">
        <v>106</v>
      </c>
      <c r="W204" s="12" t="s">
        <v>518</v>
      </c>
      <c r="X204" s="11" t="s">
        <v>455</v>
      </c>
      <c r="Y204" s="33" t="s">
        <v>456</v>
      </c>
    </row>
    <row r="205" spans="1:25" ht="36.75" hidden="1" customHeight="1" x14ac:dyDescent="0.25">
      <c r="A205" s="33" t="s">
        <v>58</v>
      </c>
      <c r="B205" s="33" t="s">
        <v>450</v>
      </c>
      <c r="C205" s="61" t="s">
        <v>23</v>
      </c>
      <c r="D205" s="34"/>
      <c r="E205" s="34" t="s">
        <v>274</v>
      </c>
      <c r="F205" s="60" t="s">
        <v>918</v>
      </c>
      <c r="G205" s="76"/>
      <c r="H205" s="11">
        <v>220207</v>
      </c>
      <c r="I205" s="12" t="s">
        <v>46</v>
      </c>
      <c r="J205" s="75"/>
      <c r="K205" s="11">
        <v>22020703</v>
      </c>
      <c r="L205" s="12" t="s">
        <v>52</v>
      </c>
      <c r="M205" s="11">
        <v>34</v>
      </c>
      <c r="N205" s="13">
        <v>100</v>
      </c>
      <c r="O205" s="11" t="s">
        <v>30</v>
      </c>
      <c r="P205" s="14">
        <v>44562</v>
      </c>
      <c r="Q205" s="14">
        <v>44926</v>
      </c>
      <c r="R205" s="15">
        <v>25</v>
      </c>
      <c r="S205" s="15">
        <v>50</v>
      </c>
      <c r="T205" s="15">
        <v>75</v>
      </c>
      <c r="U205" s="13">
        <v>100</v>
      </c>
      <c r="V205" s="12" t="s">
        <v>106</v>
      </c>
      <c r="W205" s="12" t="s">
        <v>519</v>
      </c>
      <c r="X205" s="11" t="s">
        <v>455</v>
      </c>
      <c r="Y205" s="33" t="s">
        <v>456</v>
      </c>
    </row>
    <row r="206" spans="1:25" ht="36.75" hidden="1" customHeight="1" x14ac:dyDescent="0.25">
      <c r="A206" s="43" t="s">
        <v>267</v>
      </c>
      <c r="B206" s="33" t="s">
        <v>520</v>
      </c>
      <c r="C206" s="61" t="s">
        <v>23</v>
      </c>
      <c r="D206" s="34"/>
      <c r="E206" s="34" t="s">
        <v>274</v>
      </c>
      <c r="F206" s="60" t="s">
        <v>918</v>
      </c>
      <c r="G206" s="76"/>
      <c r="H206" s="11">
        <v>220105</v>
      </c>
      <c r="I206" s="12" t="s">
        <v>571</v>
      </c>
      <c r="J206" s="78">
        <v>1.14E-2</v>
      </c>
      <c r="K206" s="11">
        <v>22010501</v>
      </c>
      <c r="L206" s="12" t="s">
        <v>572</v>
      </c>
      <c r="M206" s="11">
        <v>25</v>
      </c>
      <c r="N206" s="13">
        <v>100</v>
      </c>
      <c r="O206" s="11" t="s">
        <v>30</v>
      </c>
      <c r="P206" s="14">
        <v>44564</v>
      </c>
      <c r="Q206" s="14">
        <v>44926</v>
      </c>
      <c r="R206" s="15">
        <v>25</v>
      </c>
      <c r="S206" s="15">
        <v>5</v>
      </c>
      <c r="T206" s="15">
        <v>75</v>
      </c>
      <c r="U206" s="13">
        <v>100</v>
      </c>
      <c r="V206" s="12" t="s">
        <v>573</v>
      </c>
      <c r="W206" s="12" t="s">
        <v>574</v>
      </c>
      <c r="X206" s="11" t="s">
        <v>274</v>
      </c>
      <c r="Y206" s="11" t="s">
        <v>525</v>
      </c>
    </row>
    <row r="207" spans="1:25" ht="36.75" hidden="1" customHeight="1" x14ac:dyDescent="0.25">
      <c r="A207" s="43" t="s">
        <v>267</v>
      </c>
      <c r="B207" s="33" t="s">
        <v>520</v>
      </c>
      <c r="C207" s="61" t="s">
        <v>23</v>
      </c>
      <c r="D207" s="34"/>
      <c r="E207" s="34" t="s">
        <v>274</v>
      </c>
      <c r="F207" s="60" t="s">
        <v>918</v>
      </c>
      <c r="G207" s="76"/>
      <c r="H207" s="11">
        <v>220105</v>
      </c>
      <c r="I207" s="12" t="s">
        <v>571</v>
      </c>
      <c r="J207" s="74"/>
      <c r="K207" s="11">
        <v>22010502</v>
      </c>
      <c r="L207" s="12" t="s">
        <v>575</v>
      </c>
      <c r="M207" s="11">
        <v>25</v>
      </c>
      <c r="N207" s="13">
        <v>100</v>
      </c>
      <c r="O207" s="11" t="s">
        <v>30</v>
      </c>
      <c r="P207" s="14">
        <v>44652</v>
      </c>
      <c r="Q207" s="14">
        <v>44926</v>
      </c>
      <c r="R207" s="15"/>
      <c r="S207" s="15">
        <v>33</v>
      </c>
      <c r="T207" s="15">
        <v>66</v>
      </c>
      <c r="U207" s="13">
        <v>100</v>
      </c>
      <c r="V207" s="12" t="s">
        <v>576</v>
      </c>
      <c r="W207" s="12" t="s">
        <v>577</v>
      </c>
      <c r="X207" s="11" t="s">
        <v>274</v>
      </c>
      <c r="Y207" s="11" t="s">
        <v>525</v>
      </c>
    </row>
    <row r="208" spans="1:25" ht="36.75" hidden="1" customHeight="1" x14ac:dyDescent="0.25">
      <c r="A208" s="43" t="s">
        <v>267</v>
      </c>
      <c r="B208" s="33" t="s">
        <v>520</v>
      </c>
      <c r="C208" s="61" t="s">
        <v>23</v>
      </c>
      <c r="D208" s="34"/>
      <c r="E208" s="34" t="s">
        <v>274</v>
      </c>
      <c r="F208" s="60" t="s">
        <v>918</v>
      </c>
      <c r="G208" s="76"/>
      <c r="H208" s="11">
        <v>220105</v>
      </c>
      <c r="I208" s="12" t="s">
        <v>571</v>
      </c>
      <c r="J208" s="74"/>
      <c r="K208" s="11">
        <v>22010503</v>
      </c>
      <c r="L208" s="12" t="s">
        <v>578</v>
      </c>
      <c r="M208" s="11">
        <v>25</v>
      </c>
      <c r="N208" s="13">
        <v>100</v>
      </c>
      <c r="O208" s="11" t="s">
        <v>30</v>
      </c>
      <c r="P208" s="14">
        <v>44743</v>
      </c>
      <c r="Q208" s="14">
        <v>44834</v>
      </c>
      <c r="R208" s="15"/>
      <c r="S208" s="15"/>
      <c r="T208" s="15">
        <v>100</v>
      </c>
      <c r="U208" s="13"/>
      <c r="V208" s="12" t="s">
        <v>579</v>
      </c>
      <c r="W208" s="12" t="s">
        <v>580</v>
      </c>
      <c r="X208" s="11" t="s">
        <v>274</v>
      </c>
      <c r="Y208" s="11" t="s">
        <v>525</v>
      </c>
    </row>
    <row r="209" spans="1:25" ht="36.75" hidden="1" customHeight="1" x14ac:dyDescent="0.25">
      <c r="A209" s="43" t="s">
        <v>267</v>
      </c>
      <c r="B209" s="33" t="s">
        <v>520</v>
      </c>
      <c r="C209" s="61" t="s">
        <v>23</v>
      </c>
      <c r="D209" s="34"/>
      <c r="E209" s="34" t="s">
        <v>274</v>
      </c>
      <c r="F209" s="60" t="s">
        <v>918</v>
      </c>
      <c r="G209" s="76"/>
      <c r="H209" s="11">
        <v>220105</v>
      </c>
      <c r="I209" s="12" t="s">
        <v>571</v>
      </c>
      <c r="J209" s="75"/>
      <c r="K209" s="11">
        <v>22010504</v>
      </c>
      <c r="L209" s="12" t="s">
        <v>550</v>
      </c>
      <c r="M209" s="11">
        <v>25</v>
      </c>
      <c r="N209" s="13">
        <v>1</v>
      </c>
      <c r="O209" s="11" t="s">
        <v>26</v>
      </c>
      <c r="P209" s="14">
        <v>44652</v>
      </c>
      <c r="Q209" s="14">
        <v>44742</v>
      </c>
      <c r="R209" s="15"/>
      <c r="S209" s="15">
        <v>1</v>
      </c>
      <c r="T209" s="15"/>
      <c r="U209" s="13"/>
      <c r="V209" s="12" t="s">
        <v>551</v>
      </c>
      <c r="W209" s="12" t="s">
        <v>552</v>
      </c>
      <c r="X209" s="11" t="s">
        <v>274</v>
      </c>
      <c r="Y209" s="11" t="s">
        <v>525</v>
      </c>
    </row>
    <row r="210" spans="1:25" ht="36.75" hidden="1" customHeight="1" x14ac:dyDescent="0.25">
      <c r="A210" s="43" t="s">
        <v>267</v>
      </c>
      <c r="B210" s="33" t="s">
        <v>520</v>
      </c>
      <c r="C210" s="61" t="s">
        <v>23</v>
      </c>
      <c r="D210" s="34"/>
      <c r="E210" s="34" t="s">
        <v>274</v>
      </c>
      <c r="F210" s="60" t="s">
        <v>918</v>
      </c>
      <c r="G210" s="76"/>
      <c r="H210" s="11">
        <v>220106</v>
      </c>
      <c r="I210" s="12" t="s">
        <v>581</v>
      </c>
      <c r="J210" s="78">
        <v>1.14E-2</v>
      </c>
      <c r="K210" s="11">
        <v>22010601</v>
      </c>
      <c r="L210" s="12" t="s">
        <v>582</v>
      </c>
      <c r="M210" s="11">
        <v>40</v>
      </c>
      <c r="N210" s="13">
        <v>100</v>
      </c>
      <c r="O210" s="11" t="s">
        <v>30</v>
      </c>
      <c r="P210" s="14">
        <v>44562</v>
      </c>
      <c r="Q210" s="14">
        <v>44926</v>
      </c>
      <c r="R210" s="15">
        <v>25</v>
      </c>
      <c r="S210" s="15">
        <v>5</v>
      </c>
      <c r="T210" s="15">
        <v>75</v>
      </c>
      <c r="U210" s="13">
        <v>100</v>
      </c>
      <c r="V210" s="12" t="s">
        <v>583</v>
      </c>
      <c r="W210" s="12" t="s">
        <v>584</v>
      </c>
      <c r="X210" s="11" t="s">
        <v>274</v>
      </c>
      <c r="Y210" s="11" t="s">
        <v>525</v>
      </c>
    </row>
    <row r="211" spans="1:25" ht="36.75" hidden="1" customHeight="1" x14ac:dyDescent="0.25">
      <c r="A211" s="43" t="s">
        <v>267</v>
      </c>
      <c r="B211" s="33" t="s">
        <v>520</v>
      </c>
      <c r="C211" s="61" t="s">
        <v>23</v>
      </c>
      <c r="D211" s="34"/>
      <c r="E211" s="34" t="s">
        <v>274</v>
      </c>
      <c r="F211" s="60" t="s">
        <v>918</v>
      </c>
      <c r="G211" s="76"/>
      <c r="H211" s="11">
        <v>220106</v>
      </c>
      <c r="I211" s="12" t="s">
        <v>581</v>
      </c>
      <c r="J211" s="74"/>
      <c r="K211" s="11">
        <v>22010602</v>
      </c>
      <c r="L211" s="12" t="s">
        <v>585</v>
      </c>
      <c r="M211" s="11">
        <v>20</v>
      </c>
      <c r="N211" s="13">
        <v>100</v>
      </c>
      <c r="O211" s="11" t="s">
        <v>30</v>
      </c>
      <c r="P211" s="14">
        <v>44562</v>
      </c>
      <c r="Q211" s="14">
        <v>44926</v>
      </c>
      <c r="R211" s="15">
        <v>25</v>
      </c>
      <c r="S211" s="15">
        <v>5</v>
      </c>
      <c r="T211" s="15">
        <v>75</v>
      </c>
      <c r="U211" s="13">
        <v>100</v>
      </c>
      <c r="V211" s="12" t="s">
        <v>586</v>
      </c>
      <c r="W211" s="12" t="s">
        <v>584</v>
      </c>
      <c r="X211" s="11" t="s">
        <v>274</v>
      </c>
      <c r="Y211" s="11" t="s">
        <v>525</v>
      </c>
    </row>
    <row r="212" spans="1:25" ht="36.75" hidden="1" customHeight="1" x14ac:dyDescent="0.25">
      <c r="A212" s="33" t="s">
        <v>398</v>
      </c>
      <c r="B212" s="33" t="s">
        <v>520</v>
      </c>
      <c r="C212" s="61" t="s">
        <v>23</v>
      </c>
      <c r="D212" s="34"/>
      <c r="E212" s="34" t="s">
        <v>274</v>
      </c>
      <c r="F212" s="60" t="s">
        <v>918</v>
      </c>
      <c r="G212" s="76"/>
      <c r="H212" s="11">
        <v>220106</v>
      </c>
      <c r="I212" s="12" t="s">
        <v>581</v>
      </c>
      <c r="J212" s="75"/>
      <c r="K212" s="11">
        <v>22010603</v>
      </c>
      <c r="L212" s="12" t="s">
        <v>587</v>
      </c>
      <c r="M212" s="11">
        <v>40</v>
      </c>
      <c r="N212" s="13">
        <v>100</v>
      </c>
      <c r="O212" s="11" t="s">
        <v>30</v>
      </c>
      <c r="P212" s="14">
        <v>44562</v>
      </c>
      <c r="Q212" s="14">
        <v>44926</v>
      </c>
      <c r="R212" s="15">
        <v>25</v>
      </c>
      <c r="S212" s="15">
        <v>5</v>
      </c>
      <c r="T212" s="15">
        <v>75</v>
      </c>
      <c r="U212" s="13">
        <v>100</v>
      </c>
      <c r="V212" s="12" t="s">
        <v>588</v>
      </c>
      <c r="W212" s="12" t="s">
        <v>538</v>
      </c>
      <c r="X212" s="11" t="s">
        <v>274</v>
      </c>
      <c r="Y212" s="11" t="s">
        <v>525</v>
      </c>
    </row>
    <row r="213" spans="1:25" ht="36.75" hidden="1" customHeight="1" x14ac:dyDescent="0.25">
      <c r="A213" s="33" t="s">
        <v>608</v>
      </c>
      <c r="B213" s="33" t="s">
        <v>609</v>
      </c>
      <c r="C213" s="61" t="s">
        <v>23</v>
      </c>
      <c r="D213" s="34"/>
      <c r="E213" s="34" t="s">
        <v>274</v>
      </c>
      <c r="F213" s="60" t="s">
        <v>918</v>
      </c>
      <c r="G213" s="76"/>
      <c r="H213" s="11">
        <v>221301</v>
      </c>
      <c r="I213" s="12" t="s">
        <v>610</v>
      </c>
      <c r="J213" s="78">
        <v>1.15E-2</v>
      </c>
      <c r="K213" s="11">
        <v>22130101</v>
      </c>
      <c r="L213" s="12" t="s">
        <v>611</v>
      </c>
      <c r="M213" s="11">
        <v>50</v>
      </c>
      <c r="N213" s="13">
        <v>100</v>
      </c>
      <c r="O213" s="11" t="s">
        <v>30</v>
      </c>
      <c r="P213" s="14">
        <v>44652</v>
      </c>
      <c r="Q213" s="14">
        <v>44926</v>
      </c>
      <c r="R213" s="15"/>
      <c r="S213" s="15">
        <v>50</v>
      </c>
      <c r="T213" s="15"/>
      <c r="U213" s="13">
        <v>100</v>
      </c>
      <c r="V213" s="12" t="s">
        <v>612</v>
      </c>
      <c r="W213" s="12" t="s">
        <v>613</v>
      </c>
      <c r="X213" s="11" t="s">
        <v>929</v>
      </c>
      <c r="Y213" s="33" t="s">
        <v>997</v>
      </c>
    </row>
    <row r="214" spans="1:25" ht="36.75" hidden="1" customHeight="1" x14ac:dyDescent="0.25">
      <c r="A214" s="33" t="s">
        <v>608</v>
      </c>
      <c r="B214" s="33" t="s">
        <v>609</v>
      </c>
      <c r="C214" s="61" t="s">
        <v>23</v>
      </c>
      <c r="D214" s="34"/>
      <c r="E214" s="34" t="s">
        <v>274</v>
      </c>
      <c r="F214" s="60" t="s">
        <v>918</v>
      </c>
      <c r="G214" s="76"/>
      <c r="H214" s="11">
        <v>221301</v>
      </c>
      <c r="I214" s="12" t="s">
        <v>610</v>
      </c>
      <c r="J214" s="75"/>
      <c r="K214" s="11">
        <v>22130102</v>
      </c>
      <c r="L214" s="12" t="s">
        <v>614</v>
      </c>
      <c r="M214" s="11">
        <v>50</v>
      </c>
      <c r="N214" s="13">
        <v>100</v>
      </c>
      <c r="O214" s="11" t="s">
        <v>30</v>
      </c>
      <c r="P214" s="14">
        <v>44652</v>
      </c>
      <c r="Q214" s="14">
        <v>44926</v>
      </c>
      <c r="R214" s="15"/>
      <c r="S214" s="15">
        <v>50</v>
      </c>
      <c r="T214" s="15"/>
      <c r="U214" s="13">
        <v>100</v>
      </c>
      <c r="V214" s="12" t="s">
        <v>615</v>
      </c>
      <c r="W214" s="12" t="s">
        <v>616</v>
      </c>
      <c r="X214" s="11" t="s">
        <v>929</v>
      </c>
      <c r="Y214" s="33" t="s">
        <v>997</v>
      </c>
    </row>
    <row r="215" spans="1:25" ht="36.75" hidden="1" customHeight="1" x14ac:dyDescent="0.25">
      <c r="A215" s="33" t="s">
        <v>630</v>
      </c>
      <c r="B215" s="33" t="s">
        <v>609</v>
      </c>
      <c r="C215" s="61" t="s">
        <v>23</v>
      </c>
      <c r="D215" s="34"/>
      <c r="E215" s="34" t="s">
        <v>274</v>
      </c>
      <c r="F215" s="60" t="s">
        <v>918</v>
      </c>
      <c r="G215" s="76"/>
      <c r="H215" s="11">
        <v>221303</v>
      </c>
      <c r="I215" s="12" t="s">
        <v>631</v>
      </c>
      <c r="J215" s="78">
        <v>1.15E-2</v>
      </c>
      <c r="K215" s="11">
        <v>22130301</v>
      </c>
      <c r="L215" s="12" t="s">
        <v>632</v>
      </c>
      <c r="M215" s="11">
        <v>50</v>
      </c>
      <c r="N215" s="13">
        <v>100</v>
      </c>
      <c r="O215" s="11" t="s">
        <v>30</v>
      </c>
      <c r="P215" s="14">
        <v>44652</v>
      </c>
      <c r="Q215" s="14">
        <v>44713</v>
      </c>
      <c r="R215" s="15"/>
      <c r="S215" s="15">
        <v>100</v>
      </c>
      <c r="T215" s="15"/>
      <c r="U215" s="13"/>
      <c r="V215" s="12" t="s">
        <v>633</v>
      </c>
      <c r="W215" s="12" t="s">
        <v>634</v>
      </c>
      <c r="X215" s="11" t="s">
        <v>929</v>
      </c>
      <c r="Y215" s="33" t="s">
        <v>997</v>
      </c>
    </row>
    <row r="216" spans="1:25" ht="36.75" hidden="1" customHeight="1" x14ac:dyDescent="0.25">
      <c r="A216" s="33" t="s">
        <v>630</v>
      </c>
      <c r="B216" s="33" t="s">
        <v>609</v>
      </c>
      <c r="C216" s="61" t="s">
        <v>23</v>
      </c>
      <c r="D216" s="34"/>
      <c r="E216" s="34" t="s">
        <v>274</v>
      </c>
      <c r="F216" s="60" t="s">
        <v>918</v>
      </c>
      <c r="G216" s="76"/>
      <c r="H216" s="11">
        <v>221303</v>
      </c>
      <c r="I216" s="12" t="s">
        <v>631</v>
      </c>
      <c r="J216" s="75"/>
      <c r="K216" s="11">
        <v>22130302</v>
      </c>
      <c r="L216" s="12" t="s">
        <v>635</v>
      </c>
      <c r="M216" s="11">
        <v>50</v>
      </c>
      <c r="N216" s="13">
        <v>100</v>
      </c>
      <c r="O216" s="11" t="s">
        <v>30</v>
      </c>
      <c r="P216" s="14">
        <v>44652</v>
      </c>
      <c r="Q216" s="14">
        <v>44713</v>
      </c>
      <c r="R216" s="15"/>
      <c r="S216" s="15">
        <v>100</v>
      </c>
      <c r="T216" s="15"/>
      <c r="U216" s="13"/>
      <c r="V216" s="12" t="s">
        <v>636</v>
      </c>
      <c r="W216" s="12" t="s">
        <v>637</v>
      </c>
      <c r="X216" s="11" t="s">
        <v>929</v>
      </c>
      <c r="Y216" s="33" t="s">
        <v>997</v>
      </c>
    </row>
    <row r="217" spans="1:25" ht="36.75" hidden="1" customHeight="1" x14ac:dyDescent="0.25">
      <c r="A217" s="33" t="s">
        <v>630</v>
      </c>
      <c r="B217" s="33" t="s">
        <v>609</v>
      </c>
      <c r="C217" s="61" t="s">
        <v>23</v>
      </c>
      <c r="D217" s="34"/>
      <c r="E217" s="34" t="s">
        <v>274</v>
      </c>
      <c r="F217" s="61" t="s">
        <v>918</v>
      </c>
      <c r="G217" s="76"/>
      <c r="H217" s="33">
        <v>221304</v>
      </c>
      <c r="I217" s="34" t="s">
        <v>638</v>
      </c>
      <c r="J217" s="70">
        <v>1.15E-2</v>
      </c>
      <c r="K217" s="33">
        <v>22130401</v>
      </c>
      <c r="L217" s="34" t="s">
        <v>639</v>
      </c>
      <c r="M217" s="33">
        <v>50</v>
      </c>
      <c r="N217" s="35">
        <v>100</v>
      </c>
      <c r="O217" s="33" t="s">
        <v>30</v>
      </c>
      <c r="P217" s="36">
        <v>44562</v>
      </c>
      <c r="Q217" s="36">
        <v>44926</v>
      </c>
      <c r="R217" s="37">
        <v>25</v>
      </c>
      <c r="S217" s="37">
        <v>50</v>
      </c>
      <c r="T217" s="37">
        <v>75</v>
      </c>
      <c r="U217" s="35">
        <v>100</v>
      </c>
      <c r="V217" s="34" t="s">
        <v>640</v>
      </c>
      <c r="W217" s="34" t="s">
        <v>641</v>
      </c>
      <c r="X217" s="33" t="s">
        <v>642</v>
      </c>
      <c r="Y217" s="33" t="s">
        <v>1004</v>
      </c>
    </row>
    <row r="218" spans="1:25" ht="36.75" hidden="1" customHeight="1" x14ac:dyDescent="0.25">
      <c r="A218" s="33" t="s">
        <v>630</v>
      </c>
      <c r="B218" s="33" t="s">
        <v>609</v>
      </c>
      <c r="C218" s="61" t="s">
        <v>23</v>
      </c>
      <c r="D218" s="34"/>
      <c r="E218" s="34" t="s">
        <v>274</v>
      </c>
      <c r="F218" s="61" t="s">
        <v>918</v>
      </c>
      <c r="G218" s="76"/>
      <c r="H218" s="33">
        <v>221304</v>
      </c>
      <c r="I218" s="34" t="s">
        <v>638</v>
      </c>
      <c r="J218" s="71"/>
      <c r="K218" s="33">
        <v>22130402</v>
      </c>
      <c r="L218" s="34" t="s">
        <v>643</v>
      </c>
      <c r="M218" s="33">
        <v>10</v>
      </c>
      <c r="N218" s="35">
        <v>100</v>
      </c>
      <c r="O218" s="33" t="s">
        <v>30</v>
      </c>
      <c r="P218" s="36">
        <v>44652</v>
      </c>
      <c r="Q218" s="36">
        <v>44926</v>
      </c>
      <c r="R218" s="37"/>
      <c r="S218" s="37"/>
      <c r="T218" s="37">
        <v>75</v>
      </c>
      <c r="U218" s="35">
        <v>100</v>
      </c>
      <c r="V218" s="34" t="s">
        <v>644</v>
      </c>
      <c r="W218" s="34" t="s">
        <v>645</v>
      </c>
      <c r="X218" s="33" t="s">
        <v>642</v>
      </c>
      <c r="Y218" s="33" t="s">
        <v>1004</v>
      </c>
    </row>
    <row r="219" spans="1:25" ht="36.75" hidden="1" customHeight="1" x14ac:dyDescent="0.25">
      <c r="A219" s="33" t="s">
        <v>630</v>
      </c>
      <c r="B219" s="33" t="s">
        <v>609</v>
      </c>
      <c r="C219" s="61" t="s">
        <v>23</v>
      </c>
      <c r="D219" s="34"/>
      <c r="E219" s="34" t="s">
        <v>274</v>
      </c>
      <c r="F219" s="61" t="s">
        <v>918</v>
      </c>
      <c r="G219" s="76"/>
      <c r="H219" s="33">
        <v>221304</v>
      </c>
      <c r="I219" s="34" t="s">
        <v>638</v>
      </c>
      <c r="J219" s="71"/>
      <c r="K219" s="33">
        <v>22130403</v>
      </c>
      <c r="L219" s="34" t="s">
        <v>646</v>
      </c>
      <c r="M219" s="33">
        <v>20</v>
      </c>
      <c r="N219" s="35">
        <v>100</v>
      </c>
      <c r="O219" s="33" t="s">
        <v>30</v>
      </c>
      <c r="P219" s="36">
        <v>44780</v>
      </c>
      <c r="Q219" s="36">
        <v>44926</v>
      </c>
      <c r="R219" s="37"/>
      <c r="S219" s="37"/>
      <c r="T219" s="37"/>
      <c r="U219" s="35">
        <v>100</v>
      </c>
      <c r="V219" s="34" t="s">
        <v>647</v>
      </c>
      <c r="W219" s="34" t="s">
        <v>648</v>
      </c>
      <c r="X219" s="33" t="s">
        <v>642</v>
      </c>
      <c r="Y219" s="33" t="s">
        <v>1004</v>
      </c>
    </row>
    <row r="220" spans="1:25" ht="36.75" hidden="1" customHeight="1" x14ac:dyDescent="0.25">
      <c r="A220" s="33" t="s">
        <v>630</v>
      </c>
      <c r="B220" s="33" t="s">
        <v>609</v>
      </c>
      <c r="C220" s="61" t="s">
        <v>23</v>
      </c>
      <c r="D220" s="34"/>
      <c r="E220" s="34" t="s">
        <v>274</v>
      </c>
      <c r="F220" s="61" t="s">
        <v>918</v>
      </c>
      <c r="G220" s="76"/>
      <c r="H220" s="33">
        <v>221304</v>
      </c>
      <c r="I220" s="34" t="s">
        <v>638</v>
      </c>
      <c r="J220" s="72"/>
      <c r="K220" s="33">
        <v>22130404</v>
      </c>
      <c r="L220" s="34" t="s">
        <v>649</v>
      </c>
      <c r="M220" s="33">
        <v>20</v>
      </c>
      <c r="N220" s="35">
        <v>100</v>
      </c>
      <c r="O220" s="33" t="s">
        <v>30</v>
      </c>
      <c r="P220" s="36">
        <v>44780</v>
      </c>
      <c r="Q220" s="36">
        <v>44926</v>
      </c>
      <c r="R220" s="37"/>
      <c r="S220" s="37"/>
      <c r="T220" s="37"/>
      <c r="U220" s="35">
        <v>100</v>
      </c>
      <c r="V220" s="34" t="s">
        <v>650</v>
      </c>
      <c r="W220" s="34" t="s">
        <v>651</v>
      </c>
      <c r="X220" s="33" t="s">
        <v>642</v>
      </c>
      <c r="Y220" s="33" t="s">
        <v>1004</v>
      </c>
    </row>
    <row r="221" spans="1:25" ht="36.75" hidden="1" customHeight="1" x14ac:dyDescent="0.25">
      <c r="A221" s="33" t="s">
        <v>652</v>
      </c>
      <c r="B221" s="33" t="s">
        <v>609</v>
      </c>
      <c r="C221" s="61" t="s">
        <v>23</v>
      </c>
      <c r="D221" s="34"/>
      <c r="E221" s="34" t="s">
        <v>274</v>
      </c>
      <c r="F221" s="61" t="s">
        <v>918</v>
      </c>
      <c r="G221" s="76"/>
      <c r="H221" s="33">
        <v>221305</v>
      </c>
      <c r="I221" s="34" t="s">
        <v>653</v>
      </c>
      <c r="J221" s="70">
        <v>1.15E-2</v>
      </c>
      <c r="K221" s="33">
        <v>22130501</v>
      </c>
      <c r="L221" s="34" t="s">
        <v>654</v>
      </c>
      <c r="M221" s="33">
        <v>10</v>
      </c>
      <c r="N221" s="35">
        <v>100</v>
      </c>
      <c r="O221" s="33" t="s">
        <v>30</v>
      </c>
      <c r="P221" s="36">
        <v>44743</v>
      </c>
      <c r="Q221" s="36">
        <v>44926</v>
      </c>
      <c r="R221" s="37"/>
      <c r="S221" s="37"/>
      <c r="T221" s="37">
        <v>50</v>
      </c>
      <c r="U221" s="35">
        <v>100</v>
      </c>
      <c r="V221" s="34" t="s">
        <v>655</v>
      </c>
      <c r="W221" s="34" t="s">
        <v>656</v>
      </c>
      <c r="X221" s="33" t="s">
        <v>642</v>
      </c>
      <c r="Y221" s="33" t="s">
        <v>1004</v>
      </c>
    </row>
    <row r="222" spans="1:25" ht="36.75" hidden="1" customHeight="1" x14ac:dyDescent="0.25">
      <c r="A222" s="33" t="s">
        <v>652</v>
      </c>
      <c r="B222" s="33" t="s">
        <v>609</v>
      </c>
      <c r="C222" s="61" t="s">
        <v>23</v>
      </c>
      <c r="D222" s="34"/>
      <c r="E222" s="34" t="s">
        <v>274</v>
      </c>
      <c r="F222" s="61" t="s">
        <v>918</v>
      </c>
      <c r="G222" s="76"/>
      <c r="H222" s="33">
        <v>221305</v>
      </c>
      <c r="I222" s="34" t="s">
        <v>653</v>
      </c>
      <c r="J222" s="71"/>
      <c r="K222" s="33">
        <v>22130502</v>
      </c>
      <c r="L222" s="34" t="s">
        <v>657</v>
      </c>
      <c r="M222" s="33">
        <v>20</v>
      </c>
      <c r="N222" s="35">
        <v>100</v>
      </c>
      <c r="O222" s="33" t="s">
        <v>30</v>
      </c>
      <c r="P222" s="36">
        <v>44743</v>
      </c>
      <c r="Q222" s="36">
        <v>44926</v>
      </c>
      <c r="R222" s="37"/>
      <c r="S222" s="37"/>
      <c r="T222" s="37">
        <v>50</v>
      </c>
      <c r="U222" s="35">
        <v>100</v>
      </c>
      <c r="V222" s="34" t="s">
        <v>658</v>
      </c>
      <c r="W222" s="34" t="s">
        <v>659</v>
      </c>
      <c r="X222" s="33" t="s">
        <v>642</v>
      </c>
      <c r="Y222" s="33" t="s">
        <v>1004</v>
      </c>
    </row>
    <row r="223" spans="1:25" ht="36.75" hidden="1" customHeight="1" x14ac:dyDescent="0.25">
      <c r="A223" s="33" t="s">
        <v>652</v>
      </c>
      <c r="B223" s="33" t="s">
        <v>609</v>
      </c>
      <c r="C223" s="61" t="s">
        <v>23</v>
      </c>
      <c r="D223" s="34"/>
      <c r="E223" s="34" t="s">
        <v>274</v>
      </c>
      <c r="F223" s="61" t="s">
        <v>918</v>
      </c>
      <c r="G223" s="76"/>
      <c r="H223" s="33">
        <v>221305</v>
      </c>
      <c r="I223" s="34" t="s">
        <v>653</v>
      </c>
      <c r="J223" s="71"/>
      <c r="K223" s="33">
        <v>22130503</v>
      </c>
      <c r="L223" s="34" t="s">
        <v>660</v>
      </c>
      <c r="M223" s="33">
        <v>40</v>
      </c>
      <c r="N223" s="35">
        <v>100</v>
      </c>
      <c r="O223" s="33" t="s">
        <v>30</v>
      </c>
      <c r="P223" s="36">
        <v>44562</v>
      </c>
      <c r="Q223" s="36">
        <v>44926</v>
      </c>
      <c r="R223" s="37">
        <v>25</v>
      </c>
      <c r="S223" s="37">
        <v>50</v>
      </c>
      <c r="T223" s="37">
        <v>75</v>
      </c>
      <c r="U223" s="35">
        <v>100</v>
      </c>
      <c r="V223" s="34" t="s">
        <v>661</v>
      </c>
      <c r="W223" s="34" t="s">
        <v>662</v>
      </c>
      <c r="X223" s="33" t="s">
        <v>642</v>
      </c>
      <c r="Y223" s="33" t="s">
        <v>1004</v>
      </c>
    </row>
    <row r="224" spans="1:25" ht="36.75" hidden="1" customHeight="1" x14ac:dyDescent="0.25">
      <c r="A224" s="33" t="s">
        <v>652</v>
      </c>
      <c r="B224" s="33" t="s">
        <v>609</v>
      </c>
      <c r="C224" s="61" t="s">
        <v>23</v>
      </c>
      <c r="D224" s="34"/>
      <c r="E224" s="34" t="s">
        <v>274</v>
      </c>
      <c r="F224" s="61" t="s">
        <v>918</v>
      </c>
      <c r="G224" s="76"/>
      <c r="H224" s="33">
        <v>221305</v>
      </c>
      <c r="I224" s="34" t="s">
        <v>653</v>
      </c>
      <c r="J224" s="72"/>
      <c r="K224" s="33">
        <v>22130504</v>
      </c>
      <c r="L224" s="34" t="s">
        <v>663</v>
      </c>
      <c r="M224" s="33">
        <v>30</v>
      </c>
      <c r="N224" s="35">
        <v>100</v>
      </c>
      <c r="O224" s="33" t="s">
        <v>30</v>
      </c>
      <c r="P224" s="36">
        <v>44562</v>
      </c>
      <c r="Q224" s="36">
        <v>44926</v>
      </c>
      <c r="R224" s="37">
        <v>25</v>
      </c>
      <c r="S224" s="37">
        <v>50</v>
      </c>
      <c r="T224" s="37">
        <v>75</v>
      </c>
      <c r="U224" s="35">
        <v>100</v>
      </c>
      <c r="V224" s="34" t="s">
        <v>664</v>
      </c>
      <c r="W224" s="34" t="s">
        <v>665</v>
      </c>
      <c r="X224" s="33" t="s">
        <v>642</v>
      </c>
      <c r="Y224" s="33" t="s">
        <v>1004</v>
      </c>
    </row>
    <row r="225" spans="1:25" ht="36.75" hidden="1" customHeight="1" x14ac:dyDescent="0.25">
      <c r="A225" s="33" t="s">
        <v>110</v>
      </c>
      <c r="B225" s="33" t="s">
        <v>609</v>
      </c>
      <c r="C225" s="61" t="s">
        <v>23</v>
      </c>
      <c r="D225" s="34"/>
      <c r="E225" s="34" t="s">
        <v>274</v>
      </c>
      <c r="F225" s="60" t="s">
        <v>918</v>
      </c>
      <c r="G225" s="76"/>
      <c r="H225" s="11">
        <v>221306</v>
      </c>
      <c r="I225" s="12" t="s">
        <v>666</v>
      </c>
      <c r="J225" s="78">
        <v>1.15E-2</v>
      </c>
      <c r="K225" s="11">
        <v>22130601</v>
      </c>
      <c r="L225" s="12" t="s">
        <v>667</v>
      </c>
      <c r="M225" s="11">
        <v>30</v>
      </c>
      <c r="N225" s="13">
        <v>1</v>
      </c>
      <c r="O225" s="11" t="s">
        <v>26</v>
      </c>
      <c r="P225" s="14">
        <v>44562</v>
      </c>
      <c r="Q225" s="14">
        <v>44651</v>
      </c>
      <c r="R225" s="15">
        <v>1</v>
      </c>
      <c r="S225" s="15"/>
      <c r="T225" s="15"/>
      <c r="U225" s="13"/>
      <c r="V225" s="12" t="s">
        <v>668</v>
      </c>
      <c r="W225" s="12" t="s">
        <v>669</v>
      </c>
      <c r="X225" s="11" t="s">
        <v>670</v>
      </c>
      <c r="Y225" s="33" t="s">
        <v>996</v>
      </c>
    </row>
    <row r="226" spans="1:25" ht="36.75" hidden="1" customHeight="1" x14ac:dyDescent="0.25">
      <c r="A226" s="33" t="s">
        <v>110</v>
      </c>
      <c r="B226" s="33" t="s">
        <v>609</v>
      </c>
      <c r="C226" s="61" t="s">
        <v>23</v>
      </c>
      <c r="D226" s="34"/>
      <c r="E226" s="34" t="s">
        <v>274</v>
      </c>
      <c r="F226" s="60" t="s">
        <v>918</v>
      </c>
      <c r="G226" s="76"/>
      <c r="H226" s="11">
        <v>221306</v>
      </c>
      <c r="I226" s="12" t="s">
        <v>666</v>
      </c>
      <c r="J226" s="74"/>
      <c r="K226" s="11">
        <v>22130602</v>
      </c>
      <c r="L226" s="12" t="s">
        <v>671</v>
      </c>
      <c r="M226" s="11">
        <v>40</v>
      </c>
      <c r="N226" s="13">
        <v>4</v>
      </c>
      <c r="O226" s="11" t="s">
        <v>26</v>
      </c>
      <c r="P226" s="14">
        <v>44562</v>
      </c>
      <c r="Q226" s="14">
        <v>44651</v>
      </c>
      <c r="R226" s="15">
        <v>4</v>
      </c>
      <c r="S226" s="15"/>
      <c r="T226" s="15"/>
      <c r="U226" s="13"/>
      <c r="V226" s="12" t="s">
        <v>672</v>
      </c>
      <c r="W226" s="12" t="s">
        <v>673</v>
      </c>
      <c r="X226" s="11" t="s">
        <v>670</v>
      </c>
      <c r="Y226" s="33" t="s">
        <v>996</v>
      </c>
    </row>
    <row r="227" spans="1:25" ht="36.75" hidden="1" customHeight="1" x14ac:dyDescent="0.25">
      <c r="A227" s="33" t="s">
        <v>110</v>
      </c>
      <c r="B227" s="33" t="s">
        <v>609</v>
      </c>
      <c r="C227" s="61" t="s">
        <v>23</v>
      </c>
      <c r="D227" s="34"/>
      <c r="E227" s="34" t="s">
        <v>274</v>
      </c>
      <c r="F227" s="60" t="s">
        <v>918</v>
      </c>
      <c r="G227" s="76"/>
      <c r="H227" s="11">
        <v>221306</v>
      </c>
      <c r="I227" s="12" t="s">
        <v>666</v>
      </c>
      <c r="J227" s="75"/>
      <c r="K227" s="11">
        <v>22130603</v>
      </c>
      <c r="L227" s="12" t="s">
        <v>674</v>
      </c>
      <c r="M227" s="11">
        <v>30</v>
      </c>
      <c r="N227" s="13">
        <v>3</v>
      </c>
      <c r="O227" s="11" t="s">
        <v>26</v>
      </c>
      <c r="P227" s="14">
        <v>44652</v>
      </c>
      <c r="Q227" s="14">
        <v>44926</v>
      </c>
      <c r="R227" s="15"/>
      <c r="S227" s="15">
        <v>1</v>
      </c>
      <c r="T227" s="15">
        <v>2</v>
      </c>
      <c r="U227" s="13">
        <v>3</v>
      </c>
      <c r="V227" s="12" t="s">
        <v>675</v>
      </c>
      <c r="W227" s="12" t="s">
        <v>676</v>
      </c>
      <c r="X227" s="11" t="s">
        <v>670</v>
      </c>
      <c r="Y227" s="33" t="s">
        <v>996</v>
      </c>
    </row>
    <row r="228" spans="1:25" ht="36.75" hidden="1" customHeight="1" x14ac:dyDescent="0.25">
      <c r="A228" s="33" t="s">
        <v>110</v>
      </c>
      <c r="B228" s="33" t="s">
        <v>609</v>
      </c>
      <c r="C228" s="61" t="s">
        <v>23</v>
      </c>
      <c r="D228" s="34"/>
      <c r="E228" s="34" t="s">
        <v>274</v>
      </c>
      <c r="F228" s="60" t="s">
        <v>918</v>
      </c>
      <c r="G228" s="76"/>
      <c r="H228" s="11">
        <v>221307</v>
      </c>
      <c r="I228" s="12" t="s">
        <v>677</v>
      </c>
      <c r="J228" s="78">
        <v>1.15E-2</v>
      </c>
      <c r="K228" s="11">
        <v>22130701</v>
      </c>
      <c r="L228" s="12" t="s">
        <v>678</v>
      </c>
      <c r="M228" s="11">
        <v>60</v>
      </c>
      <c r="N228" s="13">
        <v>2</v>
      </c>
      <c r="O228" s="11" t="s">
        <v>26</v>
      </c>
      <c r="P228" s="14">
        <v>44652</v>
      </c>
      <c r="Q228" s="14">
        <v>44834</v>
      </c>
      <c r="R228" s="15"/>
      <c r="S228" s="15">
        <v>1</v>
      </c>
      <c r="T228" s="15">
        <v>2</v>
      </c>
      <c r="U228" s="13"/>
      <c r="V228" s="12" t="s">
        <v>679</v>
      </c>
      <c r="W228" s="12" t="s">
        <v>680</v>
      </c>
      <c r="X228" s="11" t="s">
        <v>670</v>
      </c>
      <c r="Y228" s="33" t="s">
        <v>996</v>
      </c>
    </row>
    <row r="229" spans="1:25" ht="36.75" hidden="1" customHeight="1" x14ac:dyDescent="0.25">
      <c r="A229" s="33" t="s">
        <v>110</v>
      </c>
      <c r="B229" s="33" t="s">
        <v>609</v>
      </c>
      <c r="C229" s="61" t="s">
        <v>23</v>
      </c>
      <c r="D229" s="34"/>
      <c r="E229" s="34" t="s">
        <v>274</v>
      </c>
      <c r="F229" s="60" t="s">
        <v>918</v>
      </c>
      <c r="G229" s="76"/>
      <c r="H229" s="11">
        <v>221307</v>
      </c>
      <c r="I229" s="12" t="s">
        <v>677</v>
      </c>
      <c r="J229" s="75"/>
      <c r="K229" s="11">
        <v>22130702</v>
      </c>
      <c r="L229" s="12" t="s">
        <v>681</v>
      </c>
      <c r="M229" s="11">
        <v>40</v>
      </c>
      <c r="N229" s="13">
        <v>2</v>
      </c>
      <c r="O229" s="11" t="s">
        <v>26</v>
      </c>
      <c r="P229" s="14">
        <v>44652</v>
      </c>
      <c r="Q229" s="14">
        <v>44926</v>
      </c>
      <c r="R229" s="15"/>
      <c r="S229" s="15">
        <v>1</v>
      </c>
      <c r="T229" s="15"/>
      <c r="U229" s="13">
        <v>2</v>
      </c>
      <c r="V229" s="12" t="s">
        <v>682</v>
      </c>
      <c r="W229" s="12" t="s">
        <v>683</v>
      </c>
      <c r="X229" s="11" t="s">
        <v>670</v>
      </c>
      <c r="Y229" s="33" t="s">
        <v>996</v>
      </c>
    </row>
    <row r="230" spans="1:25" ht="36.75" hidden="1" customHeight="1" x14ac:dyDescent="0.25">
      <c r="A230" s="33" t="s">
        <v>110</v>
      </c>
      <c r="B230" s="33" t="s">
        <v>609</v>
      </c>
      <c r="C230" s="61" t="s">
        <v>23</v>
      </c>
      <c r="D230" s="34"/>
      <c r="E230" s="34" t="s">
        <v>274</v>
      </c>
      <c r="F230" s="60" t="s">
        <v>918</v>
      </c>
      <c r="G230" s="76"/>
      <c r="H230" s="11">
        <v>221308</v>
      </c>
      <c r="I230" s="12" t="s">
        <v>684</v>
      </c>
      <c r="J230" s="78">
        <v>1.15E-2</v>
      </c>
      <c r="K230" s="11">
        <v>22130801</v>
      </c>
      <c r="L230" s="12" t="s">
        <v>685</v>
      </c>
      <c r="M230" s="11">
        <v>40</v>
      </c>
      <c r="N230" s="13">
        <v>100</v>
      </c>
      <c r="O230" s="11" t="s">
        <v>30</v>
      </c>
      <c r="P230" s="14">
        <v>44562</v>
      </c>
      <c r="Q230" s="14">
        <v>44926</v>
      </c>
      <c r="R230" s="15">
        <v>25</v>
      </c>
      <c r="S230" s="15">
        <v>50</v>
      </c>
      <c r="T230" s="15">
        <v>75</v>
      </c>
      <c r="U230" s="13">
        <v>100</v>
      </c>
      <c r="V230" s="12" t="s">
        <v>686</v>
      </c>
      <c r="W230" s="12" t="s">
        <v>687</v>
      </c>
      <c r="X230" s="11" t="s">
        <v>670</v>
      </c>
      <c r="Y230" s="33" t="s">
        <v>996</v>
      </c>
    </row>
    <row r="231" spans="1:25" ht="36.75" hidden="1" customHeight="1" x14ac:dyDescent="0.25">
      <c r="A231" s="33" t="s">
        <v>110</v>
      </c>
      <c r="B231" s="33" t="s">
        <v>609</v>
      </c>
      <c r="C231" s="61" t="s">
        <v>23</v>
      </c>
      <c r="D231" s="34"/>
      <c r="E231" s="34" t="s">
        <v>274</v>
      </c>
      <c r="F231" s="60" t="s">
        <v>918</v>
      </c>
      <c r="G231" s="76"/>
      <c r="H231" s="11">
        <v>221308</v>
      </c>
      <c r="I231" s="12" t="s">
        <v>684</v>
      </c>
      <c r="J231" s="74"/>
      <c r="K231" s="11">
        <v>22130802</v>
      </c>
      <c r="L231" s="12" t="s">
        <v>688</v>
      </c>
      <c r="M231" s="11">
        <v>40</v>
      </c>
      <c r="N231" s="13">
        <v>35</v>
      </c>
      <c r="O231" s="11" t="s">
        <v>26</v>
      </c>
      <c r="P231" s="14">
        <v>44562</v>
      </c>
      <c r="Q231" s="14">
        <v>44926</v>
      </c>
      <c r="R231" s="15">
        <v>5</v>
      </c>
      <c r="S231" s="15">
        <v>15</v>
      </c>
      <c r="T231" s="15">
        <v>25</v>
      </c>
      <c r="U231" s="13">
        <v>35</v>
      </c>
      <c r="V231" s="12" t="s">
        <v>689</v>
      </c>
      <c r="W231" s="12" t="s">
        <v>690</v>
      </c>
      <c r="X231" s="11" t="s">
        <v>670</v>
      </c>
      <c r="Y231" s="33" t="s">
        <v>996</v>
      </c>
    </row>
    <row r="232" spans="1:25" ht="36.75" hidden="1" customHeight="1" x14ac:dyDescent="0.25">
      <c r="A232" s="33" t="s">
        <v>110</v>
      </c>
      <c r="B232" s="33" t="s">
        <v>609</v>
      </c>
      <c r="C232" s="61" t="s">
        <v>23</v>
      </c>
      <c r="D232" s="34"/>
      <c r="E232" s="34" t="s">
        <v>274</v>
      </c>
      <c r="F232" s="60" t="s">
        <v>918</v>
      </c>
      <c r="G232" s="76"/>
      <c r="H232" s="11">
        <v>221308</v>
      </c>
      <c r="I232" s="12" t="s">
        <v>684</v>
      </c>
      <c r="J232" s="75"/>
      <c r="K232" s="11">
        <v>22130803</v>
      </c>
      <c r="L232" s="12" t="s">
        <v>691</v>
      </c>
      <c r="M232" s="11">
        <v>20</v>
      </c>
      <c r="N232" s="13">
        <v>100</v>
      </c>
      <c r="O232" s="11" t="s">
        <v>30</v>
      </c>
      <c r="P232" s="14">
        <v>44562</v>
      </c>
      <c r="Q232" s="14">
        <v>44926</v>
      </c>
      <c r="R232" s="15">
        <v>25</v>
      </c>
      <c r="S232" s="15">
        <v>50</v>
      </c>
      <c r="T232" s="15">
        <v>75</v>
      </c>
      <c r="U232" s="13">
        <v>100</v>
      </c>
      <c r="V232" s="12" t="s">
        <v>692</v>
      </c>
      <c r="W232" s="12" t="s">
        <v>693</v>
      </c>
      <c r="X232" s="11" t="s">
        <v>670</v>
      </c>
      <c r="Y232" s="33" t="s">
        <v>996</v>
      </c>
    </row>
    <row r="233" spans="1:25" ht="36.75" hidden="1" customHeight="1" x14ac:dyDescent="0.25">
      <c r="A233" s="33" t="s">
        <v>110</v>
      </c>
      <c r="B233" s="33" t="s">
        <v>609</v>
      </c>
      <c r="C233" s="61" t="s">
        <v>23</v>
      </c>
      <c r="D233" s="34"/>
      <c r="E233" s="34" t="s">
        <v>274</v>
      </c>
      <c r="F233" s="60" t="s">
        <v>918</v>
      </c>
      <c r="G233" s="76"/>
      <c r="H233" s="11">
        <v>221309</v>
      </c>
      <c r="I233" s="12" t="s">
        <v>694</v>
      </c>
      <c r="J233" s="51">
        <v>1.15E-2</v>
      </c>
      <c r="K233" s="11">
        <v>22130901</v>
      </c>
      <c r="L233" s="12" t="s">
        <v>695</v>
      </c>
      <c r="M233" s="11">
        <v>100</v>
      </c>
      <c r="N233" s="13">
        <v>4</v>
      </c>
      <c r="O233" s="11" t="s">
        <v>26</v>
      </c>
      <c r="P233" s="14">
        <v>44562</v>
      </c>
      <c r="Q233" s="14">
        <v>44926</v>
      </c>
      <c r="R233" s="15">
        <v>1</v>
      </c>
      <c r="S233" s="15">
        <v>2</v>
      </c>
      <c r="T233" s="15">
        <v>3</v>
      </c>
      <c r="U233" s="13">
        <v>4</v>
      </c>
      <c r="V233" s="12" t="s">
        <v>696</v>
      </c>
      <c r="W233" s="12" t="s">
        <v>697</v>
      </c>
      <c r="X233" s="11" t="s">
        <v>670</v>
      </c>
      <c r="Y233" s="33" t="s">
        <v>996</v>
      </c>
    </row>
    <row r="234" spans="1:25" ht="36.75" hidden="1" customHeight="1" x14ac:dyDescent="0.25">
      <c r="A234" s="33" t="s">
        <v>110</v>
      </c>
      <c r="B234" s="33" t="s">
        <v>609</v>
      </c>
      <c r="C234" s="61" t="s">
        <v>23</v>
      </c>
      <c r="D234" s="34"/>
      <c r="E234" s="34" t="s">
        <v>274</v>
      </c>
      <c r="F234" s="60" t="s">
        <v>918</v>
      </c>
      <c r="G234" s="76"/>
      <c r="H234" s="11">
        <v>221310</v>
      </c>
      <c r="I234" s="12" t="s">
        <v>698</v>
      </c>
      <c r="J234" s="78">
        <v>1.15E-2</v>
      </c>
      <c r="K234" s="11">
        <v>22131001</v>
      </c>
      <c r="L234" s="12" t="s">
        <v>699</v>
      </c>
      <c r="M234" s="11">
        <v>25</v>
      </c>
      <c r="N234" s="13">
        <v>1</v>
      </c>
      <c r="O234" s="11" t="s">
        <v>26</v>
      </c>
      <c r="P234" s="14">
        <v>44743</v>
      </c>
      <c r="Q234" s="14">
        <v>44834</v>
      </c>
      <c r="R234" s="15"/>
      <c r="S234" s="15"/>
      <c r="T234" s="15">
        <v>1</v>
      </c>
      <c r="U234" s="13"/>
      <c r="V234" s="12" t="s">
        <v>700</v>
      </c>
      <c r="W234" s="12" t="s">
        <v>701</v>
      </c>
      <c r="X234" s="11" t="s">
        <v>670</v>
      </c>
      <c r="Y234" s="33" t="s">
        <v>996</v>
      </c>
    </row>
    <row r="235" spans="1:25" ht="36.75" hidden="1" customHeight="1" x14ac:dyDescent="0.25">
      <c r="A235" s="33" t="s">
        <v>110</v>
      </c>
      <c r="B235" s="33" t="s">
        <v>609</v>
      </c>
      <c r="C235" s="61" t="s">
        <v>23</v>
      </c>
      <c r="D235" s="34"/>
      <c r="E235" s="34" t="s">
        <v>274</v>
      </c>
      <c r="F235" s="60" t="s">
        <v>918</v>
      </c>
      <c r="G235" s="76"/>
      <c r="H235" s="11">
        <v>221310</v>
      </c>
      <c r="I235" s="12" t="s">
        <v>698</v>
      </c>
      <c r="J235" s="74"/>
      <c r="K235" s="11">
        <v>22131002</v>
      </c>
      <c r="L235" s="12" t="s">
        <v>702</v>
      </c>
      <c r="M235" s="11">
        <v>25</v>
      </c>
      <c r="N235" s="13">
        <v>1</v>
      </c>
      <c r="O235" s="11" t="s">
        <v>26</v>
      </c>
      <c r="P235" s="14">
        <v>44743</v>
      </c>
      <c r="Q235" s="14">
        <v>44834</v>
      </c>
      <c r="R235" s="15"/>
      <c r="S235" s="15"/>
      <c r="T235" s="15">
        <v>1</v>
      </c>
      <c r="U235" s="13"/>
      <c r="V235" s="12" t="s">
        <v>700</v>
      </c>
      <c r="W235" s="12" t="s">
        <v>703</v>
      </c>
      <c r="X235" s="11" t="s">
        <v>670</v>
      </c>
      <c r="Y235" s="33" t="s">
        <v>996</v>
      </c>
    </row>
    <row r="236" spans="1:25" ht="36.75" hidden="1" customHeight="1" x14ac:dyDescent="0.25">
      <c r="A236" s="33" t="s">
        <v>110</v>
      </c>
      <c r="B236" s="33" t="s">
        <v>609</v>
      </c>
      <c r="C236" s="61" t="s">
        <v>23</v>
      </c>
      <c r="D236" s="34"/>
      <c r="E236" s="34" t="s">
        <v>274</v>
      </c>
      <c r="F236" s="60" t="s">
        <v>918</v>
      </c>
      <c r="G236" s="76"/>
      <c r="H236" s="11">
        <v>221310</v>
      </c>
      <c r="I236" s="12" t="s">
        <v>698</v>
      </c>
      <c r="J236" s="75"/>
      <c r="K236" s="11">
        <v>22131003</v>
      </c>
      <c r="L236" s="12" t="s">
        <v>704</v>
      </c>
      <c r="M236" s="11">
        <v>50</v>
      </c>
      <c r="N236" s="13">
        <v>1</v>
      </c>
      <c r="O236" s="11" t="s">
        <v>26</v>
      </c>
      <c r="P236" s="14">
        <v>44835</v>
      </c>
      <c r="Q236" s="14">
        <v>44926</v>
      </c>
      <c r="R236" s="15"/>
      <c r="S236" s="15"/>
      <c r="T236" s="15"/>
      <c r="U236" s="13">
        <v>1</v>
      </c>
      <c r="V236" s="12" t="s">
        <v>705</v>
      </c>
      <c r="W236" s="12" t="s">
        <v>706</v>
      </c>
      <c r="X236" s="11" t="s">
        <v>670</v>
      </c>
      <c r="Y236" s="33" t="s">
        <v>996</v>
      </c>
    </row>
    <row r="237" spans="1:25" ht="36.75" hidden="1" customHeight="1" x14ac:dyDescent="0.25">
      <c r="A237" s="33" t="s">
        <v>707</v>
      </c>
      <c r="B237" s="33" t="s">
        <v>708</v>
      </c>
      <c r="C237" s="61" t="s">
        <v>23</v>
      </c>
      <c r="D237" s="34"/>
      <c r="E237" s="34" t="s">
        <v>274</v>
      </c>
      <c r="F237" s="60" t="s">
        <v>918</v>
      </c>
      <c r="G237" s="76"/>
      <c r="H237" s="11">
        <v>221901</v>
      </c>
      <c r="I237" s="12" t="s">
        <v>709</v>
      </c>
      <c r="J237" s="78">
        <v>1.15E-2</v>
      </c>
      <c r="K237" s="11">
        <v>22190101</v>
      </c>
      <c r="L237" s="12" t="s">
        <v>710</v>
      </c>
      <c r="M237" s="11">
        <v>20</v>
      </c>
      <c r="N237" s="13">
        <v>1</v>
      </c>
      <c r="O237" s="11" t="s">
        <v>26</v>
      </c>
      <c r="P237" s="14">
        <v>44564</v>
      </c>
      <c r="Q237" s="14">
        <v>44651</v>
      </c>
      <c r="R237" s="15">
        <v>1</v>
      </c>
      <c r="S237" s="15"/>
      <c r="T237" s="15"/>
      <c r="U237" s="13"/>
      <c r="V237" s="12" t="s">
        <v>711</v>
      </c>
      <c r="W237" s="12" t="s">
        <v>712</v>
      </c>
      <c r="X237" s="11" t="s">
        <v>713</v>
      </c>
      <c r="Y237" s="11" t="s">
        <v>714</v>
      </c>
    </row>
    <row r="238" spans="1:25" ht="36.75" hidden="1" customHeight="1" x14ac:dyDescent="0.25">
      <c r="A238" s="33" t="s">
        <v>707</v>
      </c>
      <c r="B238" s="33" t="s">
        <v>708</v>
      </c>
      <c r="C238" s="61" t="s">
        <v>23</v>
      </c>
      <c r="D238" s="34"/>
      <c r="E238" s="34" t="s">
        <v>274</v>
      </c>
      <c r="F238" s="60" t="s">
        <v>918</v>
      </c>
      <c r="G238" s="76"/>
      <c r="H238" s="11">
        <v>221901</v>
      </c>
      <c r="I238" s="12" t="s">
        <v>709</v>
      </c>
      <c r="J238" s="74"/>
      <c r="K238" s="11">
        <v>22190102</v>
      </c>
      <c r="L238" s="12" t="s">
        <v>715</v>
      </c>
      <c r="M238" s="11">
        <v>70</v>
      </c>
      <c r="N238" s="13">
        <v>6</v>
      </c>
      <c r="O238" s="11" t="s">
        <v>26</v>
      </c>
      <c r="P238" s="14">
        <v>44652</v>
      </c>
      <c r="Q238" s="14">
        <v>44742</v>
      </c>
      <c r="R238" s="15"/>
      <c r="S238" s="15">
        <v>6</v>
      </c>
      <c r="T238" s="15"/>
      <c r="U238" s="13"/>
      <c r="V238" s="12" t="s">
        <v>716</v>
      </c>
      <c r="W238" s="12" t="s">
        <v>717</v>
      </c>
      <c r="X238" s="11" t="s">
        <v>713</v>
      </c>
      <c r="Y238" s="11" t="s">
        <v>714</v>
      </c>
    </row>
    <row r="239" spans="1:25" ht="36.75" hidden="1" customHeight="1" x14ac:dyDescent="0.25">
      <c r="A239" s="33" t="s">
        <v>707</v>
      </c>
      <c r="B239" s="33" t="s">
        <v>708</v>
      </c>
      <c r="C239" s="61" t="s">
        <v>23</v>
      </c>
      <c r="D239" s="34"/>
      <c r="E239" s="34" t="s">
        <v>274</v>
      </c>
      <c r="F239" s="60" t="s">
        <v>918</v>
      </c>
      <c r="G239" s="76"/>
      <c r="H239" s="11">
        <v>221901</v>
      </c>
      <c r="I239" s="12" t="s">
        <v>709</v>
      </c>
      <c r="J239" s="75"/>
      <c r="K239" s="11">
        <v>22190103</v>
      </c>
      <c r="L239" s="12" t="s">
        <v>718</v>
      </c>
      <c r="M239" s="11">
        <v>10</v>
      </c>
      <c r="N239" s="13">
        <v>1</v>
      </c>
      <c r="O239" s="11" t="s">
        <v>26</v>
      </c>
      <c r="P239" s="14">
        <v>44713</v>
      </c>
      <c r="Q239" s="14">
        <v>44742</v>
      </c>
      <c r="R239" s="15"/>
      <c r="S239" s="15">
        <v>1</v>
      </c>
      <c r="T239" s="15"/>
      <c r="U239" s="13"/>
      <c r="V239" s="12" t="s">
        <v>719</v>
      </c>
      <c r="W239" s="12" t="s">
        <v>720</v>
      </c>
      <c r="X239" s="11" t="s">
        <v>713</v>
      </c>
      <c r="Y239" s="11" t="s">
        <v>714</v>
      </c>
    </row>
    <row r="240" spans="1:25" ht="36.75" hidden="1" customHeight="1" x14ac:dyDescent="0.25">
      <c r="A240" s="33" t="s">
        <v>707</v>
      </c>
      <c r="B240" s="33" t="s">
        <v>708</v>
      </c>
      <c r="C240" s="61" t="s">
        <v>23</v>
      </c>
      <c r="D240" s="34"/>
      <c r="E240" s="34" t="s">
        <v>274</v>
      </c>
      <c r="F240" s="60" t="s">
        <v>918</v>
      </c>
      <c r="G240" s="76"/>
      <c r="H240" s="11">
        <v>221902</v>
      </c>
      <c r="I240" s="12" t="s">
        <v>721</v>
      </c>
      <c r="J240" s="78">
        <v>1.15E-2</v>
      </c>
      <c r="K240" s="11">
        <v>22190201</v>
      </c>
      <c r="L240" s="12" t="s">
        <v>722</v>
      </c>
      <c r="M240" s="11">
        <v>40</v>
      </c>
      <c r="N240" s="13">
        <v>100</v>
      </c>
      <c r="O240" s="11" t="s">
        <v>30</v>
      </c>
      <c r="P240" s="14">
        <v>44564</v>
      </c>
      <c r="Q240" s="14">
        <v>44742</v>
      </c>
      <c r="R240" s="15">
        <v>30</v>
      </c>
      <c r="S240" s="15">
        <v>100</v>
      </c>
      <c r="T240" s="15"/>
      <c r="U240" s="13"/>
      <c r="V240" s="12" t="s">
        <v>723</v>
      </c>
      <c r="W240" s="12" t="s">
        <v>724</v>
      </c>
      <c r="X240" s="11" t="s">
        <v>713</v>
      </c>
      <c r="Y240" s="11" t="s">
        <v>714</v>
      </c>
    </row>
    <row r="241" spans="1:25" ht="36.75" hidden="1" customHeight="1" x14ac:dyDescent="0.25">
      <c r="A241" s="33" t="s">
        <v>707</v>
      </c>
      <c r="B241" s="33" t="s">
        <v>708</v>
      </c>
      <c r="C241" s="61" t="s">
        <v>23</v>
      </c>
      <c r="D241" s="34"/>
      <c r="E241" s="34" t="s">
        <v>274</v>
      </c>
      <c r="F241" s="60" t="s">
        <v>918</v>
      </c>
      <c r="G241" s="76"/>
      <c r="H241" s="11">
        <v>221902</v>
      </c>
      <c r="I241" s="12" t="s">
        <v>721</v>
      </c>
      <c r="J241" s="74"/>
      <c r="K241" s="11">
        <v>22190202</v>
      </c>
      <c r="L241" s="12" t="s">
        <v>725</v>
      </c>
      <c r="M241" s="11">
        <v>40</v>
      </c>
      <c r="N241" s="13">
        <v>100</v>
      </c>
      <c r="O241" s="11" t="s">
        <v>30</v>
      </c>
      <c r="P241" s="14">
        <v>44743</v>
      </c>
      <c r="Q241" s="14">
        <v>44926</v>
      </c>
      <c r="R241" s="15"/>
      <c r="S241" s="15"/>
      <c r="T241" s="15">
        <v>50</v>
      </c>
      <c r="U241" s="13">
        <v>100</v>
      </c>
      <c r="V241" s="12" t="s">
        <v>726</v>
      </c>
      <c r="W241" s="12" t="s">
        <v>727</v>
      </c>
      <c r="X241" s="11" t="s">
        <v>713</v>
      </c>
      <c r="Y241" s="11" t="s">
        <v>714</v>
      </c>
    </row>
    <row r="242" spans="1:25" ht="36.75" hidden="1" customHeight="1" x14ac:dyDescent="0.25">
      <c r="A242" s="33" t="s">
        <v>707</v>
      </c>
      <c r="B242" s="33" t="s">
        <v>708</v>
      </c>
      <c r="C242" s="61" t="s">
        <v>23</v>
      </c>
      <c r="D242" s="34"/>
      <c r="E242" s="34" t="s">
        <v>274</v>
      </c>
      <c r="F242" s="60" t="s">
        <v>918</v>
      </c>
      <c r="G242" s="76"/>
      <c r="H242" s="11">
        <v>221902</v>
      </c>
      <c r="I242" s="12" t="s">
        <v>721</v>
      </c>
      <c r="J242" s="75"/>
      <c r="K242" s="11">
        <v>22190203</v>
      </c>
      <c r="L242" s="12" t="s">
        <v>728</v>
      </c>
      <c r="M242" s="11">
        <v>20</v>
      </c>
      <c r="N242" s="13">
        <v>100</v>
      </c>
      <c r="O242" s="11" t="s">
        <v>30</v>
      </c>
      <c r="P242" s="14">
        <v>44835</v>
      </c>
      <c r="Q242" s="14">
        <v>44926</v>
      </c>
      <c r="R242" s="15"/>
      <c r="S242" s="15"/>
      <c r="T242" s="15"/>
      <c r="U242" s="13">
        <v>100</v>
      </c>
      <c r="V242" s="12" t="s">
        <v>729</v>
      </c>
      <c r="W242" s="12" t="s">
        <v>730</v>
      </c>
      <c r="X242" s="11" t="s">
        <v>713</v>
      </c>
      <c r="Y242" s="11" t="s">
        <v>714</v>
      </c>
    </row>
    <row r="243" spans="1:25" ht="36.75" hidden="1" customHeight="1" x14ac:dyDescent="0.25">
      <c r="A243" s="33" t="s">
        <v>707</v>
      </c>
      <c r="B243" s="33" t="s">
        <v>708</v>
      </c>
      <c r="C243" s="61" t="s">
        <v>23</v>
      </c>
      <c r="D243" s="34"/>
      <c r="E243" s="34" t="s">
        <v>274</v>
      </c>
      <c r="F243" s="60" t="s">
        <v>918</v>
      </c>
      <c r="G243" s="76"/>
      <c r="H243" s="11">
        <v>221903</v>
      </c>
      <c r="I243" s="12" t="s">
        <v>731</v>
      </c>
      <c r="J243" s="78">
        <v>1.15E-2</v>
      </c>
      <c r="K243" s="11">
        <v>22190301</v>
      </c>
      <c r="L243" s="12" t="s">
        <v>732</v>
      </c>
      <c r="M243" s="11">
        <v>50</v>
      </c>
      <c r="N243" s="13">
        <v>100</v>
      </c>
      <c r="O243" s="11" t="s">
        <v>30</v>
      </c>
      <c r="P243" s="14">
        <v>44652</v>
      </c>
      <c r="Q243" s="14">
        <v>44742</v>
      </c>
      <c r="R243" s="15"/>
      <c r="S243" s="15">
        <v>100</v>
      </c>
      <c r="T243" s="15"/>
      <c r="U243" s="13"/>
      <c r="V243" s="12" t="s">
        <v>733</v>
      </c>
      <c r="W243" s="12" t="s">
        <v>734</v>
      </c>
      <c r="X243" s="11" t="s">
        <v>713</v>
      </c>
      <c r="Y243" s="11" t="s">
        <v>714</v>
      </c>
    </row>
    <row r="244" spans="1:25" ht="36.75" hidden="1" customHeight="1" x14ac:dyDescent="0.25">
      <c r="A244" s="33" t="s">
        <v>707</v>
      </c>
      <c r="B244" s="33" t="s">
        <v>708</v>
      </c>
      <c r="C244" s="61" t="s">
        <v>23</v>
      </c>
      <c r="D244" s="34"/>
      <c r="E244" s="34" t="s">
        <v>274</v>
      </c>
      <c r="F244" s="60" t="s">
        <v>918</v>
      </c>
      <c r="G244" s="76"/>
      <c r="H244" s="11">
        <v>221903</v>
      </c>
      <c r="I244" s="12" t="s">
        <v>731</v>
      </c>
      <c r="J244" s="75"/>
      <c r="K244" s="11">
        <v>22190302</v>
      </c>
      <c r="L244" s="12" t="s">
        <v>735</v>
      </c>
      <c r="M244" s="11">
        <v>50</v>
      </c>
      <c r="N244" s="13">
        <v>100</v>
      </c>
      <c r="O244" s="11" t="s">
        <v>30</v>
      </c>
      <c r="P244" s="14">
        <v>44743</v>
      </c>
      <c r="Q244" s="14">
        <v>44834</v>
      </c>
      <c r="R244" s="15"/>
      <c r="S244" s="15"/>
      <c r="T244" s="15">
        <v>100</v>
      </c>
      <c r="U244" s="13"/>
      <c r="V244" s="12" t="s">
        <v>736</v>
      </c>
      <c r="W244" s="12" t="s">
        <v>737</v>
      </c>
      <c r="X244" s="11" t="s">
        <v>713</v>
      </c>
      <c r="Y244" s="11" t="s">
        <v>714</v>
      </c>
    </row>
    <row r="245" spans="1:25" ht="36.75" hidden="1" customHeight="1" x14ac:dyDescent="0.25">
      <c r="A245" s="33" t="s">
        <v>707</v>
      </c>
      <c r="B245" s="33" t="s">
        <v>708</v>
      </c>
      <c r="C245" s="61" t="s">
        <v>23</v>
      </c>
      <c r="D245" s="34"/>
      <c r="E245" s="34" t="s">
        <v>274</v>
      </c>
      <c r="F245" s="60" t="s">
        <v>918</v>
      </c>
      <c r="G245" s="76"/>
      <c r="H245" s="11">
        <v>221904</v>
      </c>
      <c r="I245" s="12" t="s">
        <v>738</v>
      </c>
      <c r="J245" s="78">
        <v>1.15E-2</v>
      </c>
      <c r="K245" s="11">
        <v>22190401</v>
      </c>
      <c r="L245" s="12" t="s">
        <v>739</v>
      </c>
      <c r="M245" s="11">
        <v>30</v>
      </c>
      <c r="N245" s="13">
        <v>100</v>
      </c>
      <c r="O245" s="11" t="s">
        <v>30</v>
      </c>
      <c r="P245" s="14">
        <v>44652</v>
      </c>
      <c r="Q245" s="14">
        <v>44742</v>
      </c>
      <c r="R245" s="15"/>
      <c r="S245" s="15">
        <v>100</v>
      </c>
      <c r="T245" s="15"/>
      <c r="U245" s="13"/>
      <c r="V245" s="12" t="s">
        <v>740</v>
      </c>
      <c r="W245" s="12" t="s">
        <v>734</v>
      </c>
      <c r="X245" s="11" t="s">
        <v>713</v>
      </c>
      <c r="Y245" s="11" t="s">
        <v>714</v>
      </c>
    </row>
    <row r="246" spans="1:25" ht="36.75" hidden="1" customHeight="1" x14ac:dyDescent="0.25">
      <c r="A246" s="33" t="s">
        <v>707</v>
      </c>
      <c r="B246" s="33" t="s">
        <v>708</v>
      </c>
      <c r="C246" s="61" t="s">
        <v>23</v>
      </c>
      <c r="D246" s="34"/>
      <c r="E246" s="34" t="s">
        <v>274</v>
      </c>
      <c r="F246" s="60" t="s">
        <v>918</v>
      </c>
      <c r="G246" s="76"/>
      <c r="H246" s="11">
        <v>221904</v>
      </c>
      <c r="I246" s="12" t="s">
        <v>738</v>
      </c>
      <c r="J246" s="74"/>
      <c r="K246" s="11">
        <v>22190402</v>
      </c>
      <c r="L246" s="12" t="s">
        <v>741</v>
      </c>
      <c r="M246" s="11">
        <v>30</v>
      </c>
      <c r="N246" s="13">
        <v>100</v>
      </c>
      <c r="O246" s="11" t="s">
        <v>30</v>
      </c>
      <c r="P246" s="14">
        <v>44743</v>
      </c>
      <c r="Q246" s="14">
        <v>44834</v>
      </c>
      <c r="R246" s="15"/>
      <c r="S246" s="15"/>
      <c r="T246" s="15">
        <v>100</v>
      </c>
      <c r="U246" s="13"/>
      <c r="V246" s="12" t="s">
        <v>742</v>
      </c>
      <c r="W246" s="12" t="s">
        <v>743</v>
      </c>
      <c r="X246" s="11" t="s">
        <v>713</v>
      </c>
      <c r="Y246" s="11" t="s">
        <v>714</v>
      </c>
    </row>
    <row r="247" spans="1:25" ht="36.75" hidden="1" customHeight="1" x14ac:dyDescent="0.25">
      <c r="A247" s="33" t="s">
        <v>707</v>
      </c>
      <c r="B247" s="33" t="s">
        <v>708</v>
      </c>
      <c r="C247" s="61" t="s">
        <v>23</v>
      </c>
      <c r="D247" s="34"/>
      <c r="E247" s="34" t="s">
        <v>274</v>
      </c>
      <c r="F247" s="60" t="s">
        <v>918</v>
      </c>
      <c r="G247" s="76"/>
      <c r="H247" s="11">
        <v>221904</v>
      </c>
      <c r="I247" s="12" t="s">
        <v>738</v>
      </c>
      <c r="J247" s="75"/>
      <c r="K247" s="11">
        <v>22190403</v>
      </c>
      <c r="L247" s="12" t="s">
        <v>744</v>
      </c>
      <c r="M247" s="11">
        <v>40</v>
      </c>
      <c r="N247" s="13">
        <v>100</v>
      </c>
      <c r="O247" s="11" t="s">
        <v>30</v>
      </c>
      <c r="P247" s="14">
        <v>44652</v>
      </c>
      <c r="Q247" s="14">
        <v>44926</v>
      </c>
      <c r="R247" s="15"/>
      <c r="S247" s="15">
        <v>30</v>
      </c>
      <c r="T247" s="15">
        <v>60</v>
      </c>
      <c r="U247" s="13">
        <v>100</v>
      </c>
      <c r="V247" s="12" t="s">
        <v>745</v>
      </c>
      <c r="W247" s="12" t="s">
        <v>847</v>
      </c>
      <c r="X247" s="11" t="s">
        <v>713</v>
      </c>
      <c r="Y247" s="11" t="s">
        <v>714</v>
      </c>
    </row>
    <row r="248" spans="1:25" ht="36.75" hidden="1" customHeight="1" x14ac:dyDescent="0.25">
      <c r="A248" s="33" t="s">
        <v>58</v>
      </c>
      <c r="B248" s="33" t="s">
        <v>708</v>
      </c>
      <c r="C248" s="61" t="s">
        <v>23</v>
      </c>
      <c r="D248" s="34"/>
      <c r="E248" s="34" t="s">
        <v>274</v>
      </c>
      <c r="F248" s="60" t="s">
        <v>918</v>
      </c>
      <c r="G248" s="76"/>
      <c r="H248" s="11">
        <v>221905</v>
      </c>
      <c r="I248" s="12" t="s">
        <v>46</v>
      </c>
      <c r="J248" s="78">
        <v>1.15E-2</v>
      </c>
      <c r="K248" s="11">
        <v>22190501</v>
      </c>
      <c r="L248" s="12" t="s">
        <v>47</v>
      </c>
      <c r="M248" s="11">
        <v>30</v>
      </c>
      <c r="N248" s="13">
        <v>100</v>
      </c>
      <c r="O248" s="11" t="s">
        <v>30</v>
      </c>
      <c r="P248" s="14">
        <v>44564</v>
      </c>
      <c r="Q248" s="14">
        <v>44926</v>
      </c>
      <c r="R248" s="15">
        <v>25</v>
      </c>
      <c r="S248" s="15">
        <v>50</v>
      </c>
      <c r="T248" s="15">
        <v>75</v>
      </c>
      <c r="U248" s="13">
        <v>100</v>
      </c>
      <c r="V248" s="12" t="s">
        <v>48</v>
      </c>
      <c r="W248" s="12" t="s">
        <v>746</v>
      </c>
      <c r="X248" s="11" t="s">
        <v>713</v>
      </c>
      <c r="Y248" s="11" t="s">
        <v>714</v>
      </c>
    </row>
    <row r="249" spans="1:25" ht="36.75" hidden="1" customHeight="1" x14ac:dyDescent="0.25">
      <c r="A249" s="33" t="s">
        <v>58</v>
      </c>
      <c r="B249" s="33" t="s">
        <v>708</v>
      </c>
      <c r="C249" s="61" t="s">
        <v>23</v>
      </c>
      <c r="D249" s="34"/>
      <c r="E249" s="34" t="s">
        <v>274</v>
      </c>
      <c r="F249" s="60" t="s">
        <v>918</v>
      </c>
      <c r="G249" s="76"/>
      <c r="H249" s="11">
        <v>221905</v>
      </c>
      <c r="I249" s="12" t="s">
        <v>46</v>
      </c>
      <c r="J249" s="74"/>
      <c r="K249" s="11">
        <v>22190502</v>
      </c>
      <c r="L249" s="12" t="s">
        <v>50</v>
      </c>
      <c r="M249" s="11">
        <v>30</v>
      </c>
      <c r="N249" s="13">
        <v>100</v>
      </c>
      <c r="O249" s="11" t="s">
        <v>30</v>
      </c>
      <c r="P249" s="14">
        <v>44564</v>
      </c>
      <c r="Q249" s="14">
        <v>44926</v>
      </c>
      <c r="R249" s="15">
        <v>25</v>
      </c>
      <c r="S249" s="15">
        <v>50</v>
      </c>
      <c r="T249" s="15">
        <v>75</v>
      </c>
      <c r="U249" s="13">
        <v>100</v>
      </c>
      <c r="V249" s="12" t="s">
        <v>48</v>
      </c>
      <c r="W249" s="12" t="s">
        <v>747</v>
      </c>
      <c r="X249" s="11" t="s">
        <v>713</v>
      </c>
      <c r="Y249" s="11" t="s">
        <v>714</v>
      </c>
    </row>
    <row r="250" spans="1:25" ht="36.75" hidden="1" customHeight="1" x14ac:dyDescent="0.25">
      <c r="A250" s="33" t="s">
        <v>58</v>
      </c>
      <c r="B250" s="33" t="s">
        <v>708</v>
      </c>
      <c r="C250" s="61" t="s">
        <v>23</v>
      </c>
      <c r="D250" s="34"/>
      <c r="E250" s="34" t="s">
        <v>274</v>
      </c>
      <c r="F250" s="60" t="s">
        <v>918</v>
      </c>
      <c r="G250" s="76"/>
      <c r="H250" s="11">
        <v>221905</v>
      </c>
      <c r="I250" s="12" t="s">
        <v>46</v>
      </c>
      <c r="J250" s="75"/>
      <c r="K250" s="11">
        <v>22190503</v>
      </c>
      <c r="L250" s="12" t="s">
        <v>52</v>
      </c>
      <c r="M250" s="11">
        <v>40</v>
      </c>
      <c r="N250" s="13">
        <v>100</v>
      </c>
      <c r="O250" s="11" t="s">
        <v>30</v>
      </c>
      <c r="P250" s="14">
        <v>44564</v>
      </c>
      <c r="Q250" s="14">
        <v>44926</v>
      </c>
      <c r="R250" s="15">
        <v>25</v>
      </c>
      <c r="S250" s="15">
        <v>50</v>
      </c>
      <c r="T250" s="15">
        <v>75</v>
      </c>
      <c r="U250" s="13">
        <v>100</v>
      </c>
      <c r="V250" s="12" t="s">
        <v>48</v>
      </c>
      <c r="W250" s="12" t="s">
        <v>748</v>
      </c>
      <c r="X250" s="11" t="s">
        <v>713</v>
      </c>
      <c r="Y250" s="11" t="s">
        <v>714</v>
      </c>
    </row>
    <row r="251" spans="1:25" ht="36.75" hidden="1" customHeight="1" x14ac:dyDescent="0.25">
      <c r="A251" s="33" t="s">
        <v>58</v>
      </c>
      <c r="B251" s="33" t="s">
        <v>749</v>
      </c>
      <c r="C251" s="61" t="s">
        <v>23</v>
      </c>
      <c r="D251" s="34"/>
      <c r="E251" s="34" t="s">
        <v>274</v>
      </c>
      <c r="F251" s="60" t="s">
        <v>918</v>
      </c>
      <c r="G251" s="76"/>
      <c r="H251" s="11">
        <v>220705</v>
      </c>
      <c r="I251" s="12" t="s">
        <v>46</v>
      </c>
      <c r="J251" s="78">
        <v>1.15E-2</v>
      </c>
      <c r="K251" s="11">
        <v>22070501</v>
      </c>
      <c r="L251" s="12" t="s">
        <v>47</v>
      </c>
      <c r="M251" s="11">
        <v>33</v>
      </c>
      <c r="N251" s="13">
        <v>100</v>
      </c>
      <c r="O251" s="11" t="s">
        <v>30</v>
      </c>
      <c r="P251" s="14">
        <v>44562</v>
      </c>
      <c r="Q251" s="14">
        <v>44926</v>
      </c>
      <c r="R251" s="15">
        <v>25</v>
      </c>
      <c r="S251" s="15">
        <v>50</v>
      </c>
      <c r="T251" s="15">
        <v>75</v>
      </c>
      <c r="U251" s="13">
        <v>100</v>
      </c>
      <c r="V251" s="12" t="s">
        <v>48</v>
      </c>
      <c r="W251" s="12" t="s">
        <v>384</v>
      </c>
      <c r="X251" s="11" t="s">
        <v>755</v>
      </c>
      <c r="Y251" s="33" t="s">
        <v>756</v>
      </c>
    </row>
    <row r="252" spans="1:25" ht="36.75" hidden="1" customHeight="1" x14ac:dyDescent="0.25">
      <c r="A252" s="33" t="s">
        <v>58</v>
      </c>
      <c r="B252" s="33" t="s">
        <v>749</v>
      </c>
      <c r="C252" s="61" t="s">
        <v>23</v>
      </c>
      <c r="D252" s="34"/>
      <c r="E252" s="34" t="s">
        <v>274</v>
      </c>
      <c r="F252" s="60" t="s">
        <v>918</v>
      </c>
      <c r="G252" s="76"/>
      <c r="H252" s="11">
        <v>220705</v>
      </c>
      <c r="I252" s="12" t="s">
        <v>46</v>
      </c>
      <c r="J252" s="74"/>
      <c r="K252" s="11">
        <v>22070502</v>
      </c>
      <c r="L252" s="12" t="s">
        <v>50</v>
      </c>
      <c r="M252" s="11">
        <v>33</v>
      </c>
      <c r="N252" s="13">
        <v>100</v>
      </c>
      <c r="O252" s="11" t="s">
        <v>30</v>
      </c>
      <c r="P252" s="14">
        <v>44835</v>
      </c>
      <c r="Q252" s="14">
        <v>44926</v>
      </c>
      <c r="R252" s="15"/>
      <c r="S252" s="15"/>
      <c r="T252" s="15"/>
      <c r="U252" s="13">
        <v>100</v>
      </c>
      <c r="V252" s="12" t="s">
        <v>48</v>
      </c>
      <c r="W252" s="12" t="s">
        <v>385</v>
      </c>
      <c r="X252" s="11" t="s">
        <v>755</v>
      </c>
      <c r="Y252" s="33" t="s">
        <v>756</v>
      </c>
    </row>
    <row r="253" spans="1:25" ht="36.75" hidden="1" customHeight="1" x14ac:dyDescent="0.25">
      <c r="A253" s="33" t="s">
        <v>58</v>
      </c>
      <c r="B253" s="33" t="s">
        <v>749</v>
      </c>
      <c r="C253" s="61" t="s">
        <v>23</v>
      </c>
      <c r="D253" s="34"/>
      <c r="E253" s="34" t="s">
        <v>274</v>
      </c>
      <c r="F253" s="60" t="s">
        <v>918</v>
      </c>
      <c r="G253" s="76"/>
      <c r="H253" s="11">
        <v>220705</v>
      </c>
      <c r="I253" s="12" t="s">
        <v>46</v>
      </c>
      <c r="J253" s="75"/>
      <c r="K253" s="11">
        <v>22070503</v>
      </c>
      <c r="L253" s="12" t="s">
        <v>52</v>
      </c>
      <c r="M253" s="11">
        <v>34</v>
      </c>
      <c r="N253" s="13">
        <v>100</v>
      </c>
      <c r="O253" s="11" t="s">
        <v>30</v>
      </c>
      <c r="P253" s="14">
        <v>44562</v>
      </c>
      <c r="Q253" s="14">
        <v>44926</v>
      </c>
      <c r="R253" s="15">
        <v>25</v>
      </c>
      <c r="S253" s="15">
        <v>50</v>
      </c>
      <c r="T253" s="15">
        <v>75</v>
      </c>
      <c r="U253" s="13">
        <v>100</v>
      </c>
      <c r="V253" s="12" t="s">
        <v>48</v>
      </c>
      <c r="W253" s="12" t="s">
        <v>386</v>
      </c>
      <c r="X253" s="11" t="s">
        <v>755</v>
      </c>
      <c r="Y253" s="33" t="s">
        <v>756</v>
      </c>
    </row>
    <row r="254" spans="1:25" ht="36.75" hidden="1" customHeight="1" x14ac:dyDescent="0.25">
      <c r="A254" s="33" t="s">
        <v>607</v>
      </c>
      <c r="B254" s="42" t="s">
        <v>873</v>
      </c>
      <c r="C254" s="61" t="s">
        <v>23</v>
      </c>
      <c r="D254" s="34"/>
      <c r="E254" s="34" t="s">
        <v>274</v>
      </c>
      <c r="F254" s="60" t="s">
        <v>918</v>
      </c>
      <c r="G254" s="76"/>
      <c r="H254" s="11">
        <v>222001</v>
      </c>
      <c r="I254" s="12" t="s">
        <v>589</v>
      </c>
      <c r="J254" s="78">
        <v>1.15E-2</v>
      </c>
      <c r="K254" s="11">
        <v>22200101</v>
      </c>
      <c r="L254" s="12" t="s">
        <v>590</v>
      </c>
      <c r="M254" s="11">
        <v>20</v>
      </c>
      <c r="N254" s="13">
        <v>4</v>
      </c>
      <c r="O254" s="11" t="s">
        <v>26</v>
      </c>
      <c r="P254" s="14">
        <v>44562</v>
      </c>
      <c r="Q254" s="14">
        <v>44926</v>
      </c>
      <c r="R254" s="15">
        <v>1</v>
      </c>
      <c r="S254" s="15">
        <v>2</v>
      </c>
      <c r="T254" s="15">
        <v>3</v>
      </c>
      <c r="U254" s="13">
        <v>4</v>
      </c>
      <c r="V254" s="12" t="s">
        <v>591</v>
      </c>
      <c r="W254" s="12" t="s">
        <v>592</v>
      </c>
      <c r="X254" s="56" t="s">
        <v>930</v>
      </c>
      <c r="Y254" s="56" t="s">
        <v>931</v>
      </c>
    </row>
    <row r="255" spans="1:25" ht="36.75" hidden="1" customHeight="1" x14ac:dyDescent="0.25">
      <c r="A255" s="33" t="s">
        <v>607</v>
      </c>
      <c r="B255" s="42" t="s">
        <v>873</v>
      </c>
      <c r="C255" s="61" t="s">
        <v>23</v>
      </c>
      <c r="D255" s="34"/>
      <c r="E255" s="34" t="s">
        <v>274</v>
      </c>
      <c r="F255" s="60" t="s">
        <v>918</v>
      </c>
      <c r="G255" s="76"/>
      <c r="H255" s="11">
        <v>222001</v>
      </c>
      <c r="I255" s="12" t="s">
        <v>589</v>
      </c>
      <c r="J255" s="74"/>
      <c r="K255" s="11">
        <v>22200102</v>
      </c>
      <c r="L255" s="12" t="s">
        <v>593</v>
      </c>
      <c r="M255" s="11">
        <v>20</v>
      </c>
      <c r="N255" s="13">
        <v>1</v>
      </c>
      <c r="O255" s="11" t="s">
        <v>26</v>
      </c>
      <c r="P255" s="14">
        <v>44835</v>
      </c>
      <c r="Q255" s="14">
        <v>44926</v>
      </c>
      <c r="R255" s="15"/>
      <c r="S255" s="15"/>
      <c r="T255" s="15"/>
      <c r="U255" s="13">
        <v>1</v>
      </c>
      <c r="V255" s="12" t="s">
        <v>594</v>
      </c>
      <c r="W255" s="12" t="s">
        <v>595</v>
      </c>
      <c r="X255" s="56" t="s">
        <v>930</v>
      </c>
      <c r="Y255" s="56" t="s">
        <v>931</v>
      </c>
    </row>
    <row r="256" spans="1:25" ht="36.75" hidden="1" customHeight="1" x14ac:dyDescent="0.25">
      <c r="A256" s="33" t="s">
        <v>607</v>
      </c>
      <c r="B256" s="42" t="s">
        <v>873</v>
      </c>
      <c r="C256" s="61" t="s">
        <v>23</v>
      </c>
      <c r="D256" s="34"/>
      <c r="E256" s="34" t="s">
        <v>274</v>
      </c>
      <c r="F256" s="60" t="s">
        <v>918</v>
      </c>
      <c r="G256" s="76"/>
      <c r="H256" s="11">
        <v>222001</v>
      </c>
      <c r="I256" s="12" t="s">
        <v>589</v>
      </c>
      <c r="J256" s="74"/>
      <c r="K256" s="11">
        <v>22200103</v>
      </c>
      <c r="L256" s="12" t="s">
        <v>596</v>
      </c>
      <c r="M256" s="11">
        <v>20</v>
      </c>
      <c r="N256" s="13">
        <v>4</v>
      </c>
      <c r="O256" s="11" t="s">
        <v>26</v>
      </c>
      <c r="P256" s="14">
        <v>44562</v>
      </c>
      <c r="Q256" s="14">
        <v>44926</v>
      </c>
      <c r="R256" s="15">
        <v>1</v>
      </c>
      <c r="S256" s="15">
        <v>2</v>
      </c>
      <c r="T256" s="15">
        <v>3</v>
      </c>
      <c r="U256" s="13">
        <v>4</v>
      </c>
      <c r="V256" s="12" t="s">
        <v>597</v>
      </c>
      <c r="W256" s="12" t="s">
        <v>598</v>
      </c>
      <c r="X256" s="56" t="s">
        <v>930</v>
      </c>
      <c r="Y256" s="56" t="s">
        <v>931</v>
      </c>
    </row>
    <row r="257" spans="1:25" ht="36.75" hidden="1" customHeight="1" x14ac:dyDescent="0.25">
      <c r="A257" s="33" t="s">
        <v>607</v>
      </c>
      <c r="B257" s="42" t="s">
        <v>873</v>
      </c>
      <c r="C257" s="61" t="s">
        <v>23</v>
      </c>
      <c r="D257" s="34"/>
      <c r="E257" s="34" t="s">
        <v>274</v>
      </c>
      <c r="F257" s="60" t="s">
        <v>918</v>
      </c>
      <c r="G257" s="76"/>
      <c r="H257" s="11">
        <v>222001</v>
      </c>
      <c r="I257" s="12" t="s">
        <v>589</v>
      </c>
      <c r="J257" s="74"/>
      <c r="K257" s="11">
        <v>22200104</v>
      </c>
      <c r="L257" s="12" t="s">
        <v>1005</v>
      </c>
      <c r="M257" s="11">
        <v>20</v>
      </c>
      <c r="N257" s="13">
        <v>6</v>
      </c>
      <c r="O257" s="11" t="s">
        <v>26</v>
      </c>
      <c r="P257" s="14">
        <v>44562</v>
      </c>
      <c r="Q257" s="14">
        <v>44926</v>
      </c>
      <c r="R257" s="15">
        <v>1</v>
      </c>
      <c r="S257" s="15">
        <v>3</v>
      </c>
      <c r="T257" s="15">
        <v>4</v>
      </c>
      <c r="U257" s="13">
        <v>6</v>
      </c>
      <c r="V257" s="12" t="s">
        <v>599</v>
      </c>
      <c r="W257" s="12" t="s">
        <v>600</v>
      </c>
      <c r="X257" s="56" t="s">
        <v>930</v>
      </c>
      <c r="Y257" s="56" t="s">
        <v>931</v>
      </c>
    </row>
    <row r="258" spans="1:25" ht="36.75" hidden="1" customHeight="1" x14ac:dyDescent="0.25">
      <c r="A258" s="33" t="s">
        <v>607</v>
      </c>
      <c r="B258" s="42" t="s">
        <v>873</v>
      </c>
      <c r="C258" s="61" t="s">
        <v>23</v>
      </c>
      <c r="D258" s="34"/>
      <c r="E258" s="34" t="s">
        <v>274</v>
      </c>
      <c r="F258" s="60" t="s">
        <v>918</v>
      </c>
      <c r="G258" s="76"/>
      <c r="H258" s="11">
        <v>222001</v>
      </c>
      <c r="I258" s="12" t="s">
        <v>589</v>
      </c>
      <c r="J258" s="74"/>
      <c r="K258" s="11">
        <v>22200105</v>
      </c>
      <c r="L258" s="12" t="s">
        <v>601</v>
      </c>
      <c r="M258" s="11">
        <v>10</v>
      </c>
      <c r="N258" s="13">
        <v>12</v>
      </c>
      <c r="O258" s="11" t="s">
        <v>26</v>
      </c>
      <c r="P258" s="14">
        <v>44562</v>
      </c>
      <c r="Q258" s="14">
        <v>44926</v>
      </c>
      <c r="R258" s="15">
        <v>3</v>
      </c>
      <c r="S258" s="15">
        <v>6</v>
      </c>
      <c r="T258" s="15">
        <v>9</v>
      </c>
      <c r="U258" s="13">
        <v>12</v>
      </c>
      <c r="V258" s="12" t="s">
        <v>602</v>
      </c>
      <c r="W258" s="12" t="s">
        <v>603</v>
      </c>
      <c r="X258" s="56" t="s">
        <v>930</v>
      </c>
      <c r="Y258" s="56" t="s">
        <v>931</v>
      </c>
    </row>
    <row r="259" spans="1:25" ht="36.75" hidden="1" customHeight="1" x14ac:dyDescent="0.25">
      <c r="A259" s="33" t="s">
        <v>607</v>
      </c>
      <c r="B259" s="42" t="s">
        <v>873</v>
      </c>
      <c r="C259" s="61" t="s">
        <v>23</v>
      </c>
      <c r="D259" s="34"/>
      <c r="E259" s="34" t="s">
        <v>274</v>
      </c>
      <c r="F259" s="60" t="s">
        <v>918</v>
      </c>
      <c r="G259" s="76"/>
      <c r="H259" s="11">
        <v>222001</v>
      </c>
      <c r="I259" s="12" t="s">
        <v>589</v>
      </c>
      <c r="J259" s="75"/>
      <c r="K259" s="11">
        <v>22200106</v>
      </c>
      <c r="L259" s="12" t="s">
        <v>604</v>
      </c>
      <c r="M259" s="11">
        <v>10</v>
      </c>
      <c r="N259" s="13">
        <v>100</v>
      </c>
      <c r="O259" s="11" t="s">
        <v>30</v>
      </c>
      <c r="P259" s="14">
        <v>44562</v>
      </c>
      <c r="Q259" s="14">
        <v>44926</v>
      </c>
      <c r="R259" s="15">
        <v>25</v>
      </c>
      <c r="S259" s="15">
        <v>50</v>
      </c>
      <c r="T259" s="15">
        <v>75</v>
      </c>
      <c r="U259" s="13">
        <v>100</v>
      </c>
      <c r="V259" s="12" t="s">
        <v>605</v>
      </c>
      <c r="W259" s="12" t="s">
        <v>606</v>
      </c>
      <c r="X259" s="56" t="s">
        <v>930</v>
      </c>
      <c r="Y259" s="56" t="s">
        <v>931</v>
      </c>
    </row>
    <row r="260" spans="1:25" ht="36.75" hidden="1" customHeight="1" x14ac:dyDescent="0.25">
      <c r="A260" s="33" t="s">
        <v>607</v>
      </c>
      <c r="B260" s="42" t="s">
        <v>874</v>
      </c>
      <c r="C260" s="61" t="s">
        <v>23</v>
      </c>
      <c r="D260" s="34"/>
      <c r="E260" s="34" t="s">
        <v>274</v>
      </c>
      <c r="F260" s="60" t="s">
        <v>918</v>
      </c>
      <c r="G260" s="76"/>
      <c r="H260" s="11">
        <v>222101</v>
      </c>
      <c r="I260" s="12" t="s">
        <v>589</v>
      </c>
      <c r="J260" s="78">
        <v>1.15E-2</v>
      </c>
      <c r="K260" s="11">
        <v>22210101</v>
      </c>
      <c r="L260" s="12" t="s">
        <v>590</v>
      </c>
      <c r="M260" s="11">
        <v>20</v>
      </c>
      <c r="N260" s="13">
        <v>4</v>
      </c>
      <c r="O260" s="11" t="s">
        <v>26</v>
      </c>
      <c r="P260" s="14">
        <v>44562</v>
      </c>
      <c r="Q260" s="14">
        <v>44926</v>
      </c>
      <c r="R260" s="15">
        <v>1</v>
      </c>
      <c r="S260" s="15">
        <v>2</v>
      </c>
      <c r="T260" s="15">
        <v>3</v>
      </c>
      <c r="U260" s="13">
        <v>4</v>
      </c>
      <c r="V260" s="12" t="s">
        <v>591</v>
      </c>
      <c r="W260" s="12" t="s">
        <v>592</v>
      </c>
      <c r="X260" s="56" t="s">
        <v>932</v>
      </c>
      <c r="Y260" s="56" t="s">
        <v>933</v>
      </c>
    </row>
    <row r="261" spans="1:25" ht="36.75" hidden="1" customHeight="1" x14ac:dyDescent="0.25">
      <c r="A261" s="33" t="s">
        <v>607</v>
      </c>
      <c r="B261" s="34" t="s">
        <v>874</v>
      </c>
      <c r="C261" s="61" t="s">
        <v>23</v>
      </c>
      <c r="D261" s="34"/>
      <c r="E261" s="34" t="s">
        <v>274</v>
      </c>
      <c r="F261" s="60" t="s">
        <v>918</v>
      </c>
      <c r="G261" s="76"/>
      <c r="H261" s="11">
        <v>222101</v>
      </c>
      <c r="I261" s="12" t="s">
        <v>589</v>
      </c>
      <c r="J261" s="74"/>
      <c r="K261" s="11">
        <v>22210102</v>
      </c>
      <c r="L261" s="12" t="s">
        <v>593</v>
      </c>
      <c r="M261" s="11">
        <v>20</v>
      </c>
      <c r="N261" s="13">
        <v>1</v>
      </c>
      <c r="O261" s="11" t="s">
        <v>26</v>
      </c>
      <c r="P261" s="14">
        <v>44835</v>
      </c>
      <c r="Q261" s="14">
        <v>44926</v>
      </c>
      <c r="R261" s="15"/>
      <c r="S261" s="15"/>
      <c r="T261" s="15"/>
      <c r="U261" s="13">
        <v>1</v>
      </c>
      <c r="V261" s="12" t="s">
        <v>594</v>
      </c>
      <c r="W261" s="12" t="s">
        <v>595</v>
      </c>
      <c r="X261" s="56" t="s">
        <v>932</v>
      </c>
      <c r="Y261" s="56" t="s">
        <v>933</v>
      </c>
    </row>
    <row r="262" spans="1:25" ht="36.75" hidden="1" customHeight="1" x14ac:dyDescent="0.25">
      <c r="A262" s="33" t="s">
        <v>607</v>
      </c>
      <c r="B262" s="42" t="s">
        <v>874</v>
      </c>
      <c r="C262" s="61" t="s">
        <v>23</v>
      </c>
      <c r="D262" s="34"/>
      <c r="E262" s="34" t="s">
        <v>274</v>
      </c>
      <c r="F262" s="60" t="s">
        <v>918</v>
      </c>
      <c r="G262" s="76"/>
      <c r="H262" s="11">
        <v>222101</v>
      </c>
      <c r="I262" s="12" t="s">
        <v>589</v>
      </c>
      <c r="J262" s="74"/>
      <c r="K262" s="11">
        <v>22210103</v>
      </c>
      <c r="L262" s="12" t="s">
        <v>596</v>
      </c>
      <c r="M262" s="11">
        <v>20</v>
      </c>
      <c r="N262" s="13">
        <v>4</v>
      </c>
      <c r="O262" s="11" t="s">
        <v>26</v>
      </c>
      <c r="P262" s="14">
        <v>44562</v>
      </c>
      <c r="Q262" s="14">
        <v>44926</v>
      </c>
      <c r="R262" s="15">
        <v>1</v>
      </c>
      <c r="S262" s="15">
        <v>2</v>
      </c>
      <c r="T262" s="15">
        <v>3</v>
      </c>
      <c r="U262" s="13">
        <v>4</v>
      </c>
      <c r="V262" s="12" t="s">
        <v>597</v>
      </c>
      <c r="W262" s="12" t="s">
        <v>598</v>
      </c>
      <c r="X262" s="56" t="s">
        <v>932</v>
      </c>
      <c r="Y262" s="56" t="s">
        <v>933</v>
      </c>
    </row>
    <row r="263" spans="1:25" ht="36.75" hidden="1" customHeight="1" x14ac:dyDescent="0.25">
      <c r="A263" s="33" t="s">
        <v>607</v>
      </c>
      <c r="B263" s="42" t="s">
        <v>874</v>
      </c>
      <c r="C263" s="61" t="s">
        <v>23</v>
      </c>
      <c r="D263" s="34"/>
      <c r="E263" s="34" t="s">
        <v>274</v>
      </c>
      <c r="F263" s="60" t="s">
        <v>918</v>
      </c>
      <c r="G263" s="76"/>
      <c r="H263" s="11">
        <v>222101</v>
      </c>
      <c r="I263" s="12" t="s">
        <v>589</v>
      </c>
      <c r="J263" s="74"/>
      <c r="K263" s="11">
        <v>22210104</v>
      </c>
      <c r="L263" s="12" t="s">
        <v>1005</v>
      </c>
      <c r="M263" s="11">
        <v>20</v>
      </c>
      <c r="N263" s="13">
        <v>6</v>
      </c>
      <c r="O263" s="11" t="s">
        <v>26</v>
      </c>
      <c r="P263" s="14">
        <v>44562</v>
      </c>
      <c r="Q263" s="14">
        <v>44926</v>
      </c>
      <c r="R263" s="15">
        <v>1</v>
      </c>
      <c r="S263" s="15">
        <v>3</v>
      </c>
      <c r="T263" s="15">
        <v>4</v>
      </c>
      <c r="U263" s="13">
        <v>6</v>
      </c>
      <c r="V263" s="12" t="s">
        <v>599</v>
      </c>
      <c r="W263" s="12" t="s">
        <v>600</v>
      </c>
      <c r="X263" s="56" t="s">
        <v>932</v>
      </c>
      <c r="Y263" s="56" t="s">
        <v>933</v>
      </c>
    </row>
    <row r="264" spans="1:25" ht="36.75" hidden="1" customHeight="1" x14ac:dyDescent="0.25">
      <c r="A264" s="33" t="s">
        <v>607</v>
      </c>
      <c r="B264" s="42" t="s">
        <v>874</v>
      </c>
      <c r="C264" s="61" t="s">
        <v>23</v>
      </c>
      <c r="D264" s="34"/>
      <c r="E264" s="34" t="s">
        <v>274</v>
      </c>
      <c r="F264" s="60" t="s">
        <v>918</v>
      </c>
      <c r="G264" s="76"/>
      <c r="H264" s="11">
        <v>222101</v>
      </c>
      <c r="I264" s="12" t="s">
        <v>589</v>
      </c>
      <c r="J264" s="74"/>
      <c r="K264" s="11">
        <v>22210105</v>
      </c>
      <c r="L264" s="12" t="s">
        <v>601</v>
      </c>
      <c r="M264" s="11">
        <v>10</v>
      </c>
      <c r="N264" s="13">
        <v>12</v>
      </c>
      <c r="O264" s="11" t="s">
        <v>26</v>
      </c>
      <c r="P264" s="14">
        <v>44562</v>
      </c>
      <c r="Q264" s="14">
        <v>44926</v>
      </c>
      <c r="R264" s="15">
        <v>3</v>
      </c>
      <c r="S264" s="15">
        <v>6</v>
      </c>
      <c r="T264" s="15">
        <v>9</v>
      </c>
      <c r="U264" s="13">
        <v>12</v>
      </c>
      <c r="V264" s="12" t="s">
        <v>602</v>
      </c>
      <c r="W264" s="12" t="s">
        <v>603</v>
      </c>
      <c r="X264" s="56" t="s">
        <v>932</v>
      </c>
      <c r="Y264" s="56" t="s">
        <v>933</v>
      </c>
    </row>
    <row r="265" spans="1:25" ht="36.75" hidden="1" customHeight="1" x14ac:dyDescent="0.25">
      <c r="A265" s="33" t="s">
        <v>607</v>
      </c>
      <c r="B265" s="42" t="s">
        <v>874</v>
      </c>
      <c r="C265" s="61" t="s">
        <v>23</v>
      </c>
      <c r="D265" s="34"/>
      <c r="E265" s="34" t="s">
        <v>274</v>
      </c>
      <c r="F265" s="60" t="s">
        <v>918</v>
      </c>
      <c r="G265" s="76"/>
      <c r="H265" s="11">
        <v>222101</v>
      </c>
      <c r="I265" s="12" t="s">
        <v>589</v>
      </c>
      <c r="J265" s="75"/>
      <c r="K265" s="11">
        <v>22210106</v>
      </c>
      <c r="L265" s="12" t="s">
        <v>604</v>
      </c>
      <c r="M265" s="11">
        <v>10</v>
      </c>
      <c r="N265" s="13">
        <v>100</v>
      </c>
      <c r="O265" s="11" t="s">
        <v>30</v>
      </c>
      <c r="P265" s="14">
        <v>44562</v>
      </c>
      <c r="Q265" s="14">
        <v>44926</v>
      </c>
      <c r="R265" s="15">
        <v>25</v>
      </c>
      <c r="S265" s="15">
        <v>50</v>
      </c>
      <c r="T265" s="15">
        <v>75</v>
      </c>
      <c r="U265" s="13">
        <v>100</v>
      </c>
      <c r="V265" s="12" t="s">
        <v>605</v>
      </c>
      <c r="W265" s="12" t="s">
        <v>606</v>
      </c>
      <c r="X265" s="56" t="s">
        <v>932</v>
      </c>
      <c r="Y265" s="56" t="s">
        <v>933</v>
      </c>
    </row>
    <row r="266" spans="1:25" ht="36.75" hidden="1" customHeight="1" x14ac:dyDescent="0.25">
      <c r="A266" s="33" t="s">
        <v>607</v>
      </c>
      <c r="B266" s="42" t="s">
        <v>875</v>
      </c>
      <c r="C266" s="61" t="s">
        <v>23</v>
      </c>
      <c r="D266" s="34"/>
      <c r="E266" s="34" t="s">
        <v>274</v>
      </c>
      <c r="F266" s="60" t="s">
        <v>918</v>
      </c>
      <c r="G266" s="76"/>
      <c r="H266" s="11">
        <v>222201</v>
      </c>
      <c r="I266" s="12" t="s">
        <v>589</v>
      </c>
      <c r="J266" s="78">
        <v>1.15E-2</v>
      </c>
      <c r="K266" s="11">
        <v>22220101</v>
      </c>
      <c r="L266" s="12" t="s">
        <v>590</v>
      </c>
      <c r="M266" s="11">
        <v>20</v>
      </c>
      <c r="N266" s="13">
        <v>4</v>
      </c>
      <c r="O266" s="11" t="s">
        <v>26</v>
      </c>
      <c r="P266" s="14">
        <v>44562</v>
      </c>
      <c r="Q266" s="14">
        <v>44926</v>
      </c>
      <c r="R266" s="15">
        <v>1</v>
      </c>
      <c r="S266" s="15">
        <v>2</v>
      </c>
      <c r="T266" s="15">
        <v>3</v>
      </c>
      <c r="U266" s="13">
        <v>4</v>
      </c>
      <c r="V266" s="12" t="s">
        <v>591</v>
      </c>
      <c r="W266" s="12" t="s">
        <v>592</v>
      </c>
      <c r="X266" s="56" t="s">
        <v>934</v>
      </c>
      <c r="Y266" s="56" t="s">
        <v>935</v>
      </c>
    </row>
    <row r="267" spans="1:25" s="1" customFormat="1" ht="36.75" hidden="1" customHeight="1" x14ac:dyDescent="0.25">
      <c r="A267" s="33" t="s">
        <v>607</v>
      </c>
      <c r="B267" s="42" t="s">
        <v>875</v>
      </c>
      <c r="C267" s="61" t="s">
        <v>23</v>
      </c>
      <c r="D267" s="34"/>
      <c r="E267" s="34" t="s">
        <v>274</v>
      </c>
      <c r="F267" s="60" t="s">
        <v>918</v>
      </c>
      <c r="G267" s="76"/>
      <c r="H267" s="11">
        <v>222201</v>
      </c>
      <c r="I267" s="12" t="s">
        <v>589</v>
      </c>
      <c r="J267" s="74"/>
      <c r="K267" s="11">
        <v>22220102</v>
      </c>
      <c r="L267" s="12" t="s">
        <v>593</v>
      </c>
      <c r="M267" s="11">
        <v>20</v>
      </c>
      <c r="N267" s="13">
        <v>1</v>
      </c>
      <c r="O267" s="11" t="s">
        <v>26</v>
      </c>
      <c r="P267" s="14">
        <v>44835</v>
      </c>
      <c r="Q267" s="14">
        <v>44926</v>
      </c>
      <c r="R267" s="15"/>
      <c r="S267" s="15"/>
      <c r="T267" s="15"/>
      <c r="U267" s="13">
        <v>1</v>
      </c>
      <c r="V267" s="12" t="s">
        <v>594</v>
      </c>
      <c r="W267" s="12" t="s">
        <v>595</v>
      </c>
      <c r="X267" s="56" t="s">
        <v>934</v>
      </c>
      <c r="Y267" s="56" t="s">
        <v>935</v>
      </c>
    </row>
    <row r="268" spans="1:25" ht="36.75" hidden="1" customHeight="1" x14ac:dyDescent="0.25">
      <c r="A268" s="33" t="s">
        <v>607</v>
      </c>
      <c r="B268" s="42" t="s">
        <v>875</v>
      </c>
      <c r="C268" s="61" t="s">
        <v>23</v>
      </c>
      <c r="D268" s="34"/>
      <c r="E268" s="34" t="s">
        <v>274</v>
      </c>
      <c r="F268" s="60" t="s">
        <v>918</v>
      </c>
      <c r="G268" s="76"/>
      <c r="H268" s="11">
        <v>222201</v>
      </c>
      <c r="I268" s="12" t="s">
        <v>589</v>
      </c>
      <c r="J268" s="74"/>
      <c r="K268" s="11">
        <v>22220103</v>
      </c>
      <c r="L268" s="12" t="s">
        <v>596</v>
      </c>
      <c r="M268" s="11">
        <v>20</v>
      </c>
      <c r="N268" s="13">
        <v>4</v>
      </c>
      <c r="O268" s="11" t="s">
        <v>26</v>
      </c>
      <c r="P268" s="14">
        <v>44562</v>
      </c>
      <c r="Q268" s="14">
        <v>44926</v>
      </c>
      <c r="R268" s="15">
        <v>1</v>
      </c>
      <c r="S268" s="15">
        <v>2</v>
      </c>
      <c r="T268" s="15">
        <v>3</v>
      </c>
      <c r="U268" s="13">
        <v>4</v>
      </c>
      <c r="V268" s="12" t="s">
        <v>597</v>
      </c>
      <c r="W268" s="12" t="s">
        <v>598</v>
      </c>
      <c r="X268" s="56" t="s">
        <v>934</v>
      </c>
      <c r="Y268" s="56" t="s">
        <v>935</v>
      </c>
    </row>
    <row r="269" spans="1:25" ht="36.75" hidden="1" customHeight="1" x14ac:dyDescent="0.25">
      <c r="A269" s="33" t="s">
        <v>607</v>
      </c>
      <c r="B269" s="42" t="s">
        <v>875</v>
      </c>
      <c r="C269" s="61" t="s">
        <v>23</v>
      </c>
      <c r="D269" s="34"/>
      <c r="E269" s="34" t="s">
        <v>274</v>
      </c>
      <c r="F269" s="60" t="s">
        <v>918</v>
      </c>
      <c r="G269" s="76"/>
      <c r="H269" s="11">
        <v>222201</v>
      </c>
      <c r="I269" s="12" t="s">
        <v>589</v>
      </c>
      <c r="J269" s="74"/>
      <c r="K269" s="11">
        <v>22220104</v>
      </c>
      <c r="L269" s="12" t="s">
        <v>1005</v>
      </c>
      <c r="M269" s="11">
        <v>20</v>
      </c>
      <c r="N269" s="13">
        <v>6</v>
      </c>
      <c r="O269" s="11" t="s">
        <v>26</v>
      </c>
      <c r="P269" s="14">
        <v>44562</v>
      </c>
      <c r="Q269" s="14">
        <v>44926</v>
      </c>
      <c r="R269" s="15">
        <v>1</v>
      </c>
      <c r="S269" s="15">
        <v>3</v>
      </c>
      <c r="T269" s="15">
        <v>4</v>
      </c>
      <c r="U269" s="13">
        <v>6</v>
      </c>
      <c r="V269" s="12" t="s">
        <v>599</v>
      </c>
      <c r="W269" s="12" t="s">
        <v>600</v>
      </c>
      <c r="X269" s="56" t="s">
        <v>934</v>
      </c>
      <c r="Y269" s="56" t="s">
        <v>935</v>
      </c>
    </row>
    <row r="270" spans="1:25" ht="36.75" hidden="1" customHeight="1" x14ac:dyDescent="0.25">
      <c r="A270" s="33" t="s">
        <v>607</v>
      </c>
      <c r="B270" s="42" t="s">
        <v>875</v>
      </c>
      <c r="C270" s="61" t="s">
        <v>23</v>
      </c>
      <c r="D270" s="34"/>
      <c r="E270" s="34" t="s">
        <v>274</v>
      </c>
      <c r="F270" s="60" t="s">
        <v>918</v>
      </c>
      <c r="G270" s="76"/>
      <c r="H270" s="11">
        <v>222201</v>
      </c>
      <c r="I270" s="12" t="s">
        <v>589</v>
      </c>
      <c r="J270" s="74"/>
      <c r="K270" s="11">
        <v>22220105</v>
      </c>
      <c r="L270" s="12" t="s">
        <v>601</v>
      </c>
      <c r="M270" s="11">
        <v>10</v>
      </c>
      <c r="N270" s="13">
        <v>12</v>
      </c>
      <c r="O270" s="11" t="s">
        <v>26</v>
      </c>
      <c r="P270" s="14">
        <v>44562</v>
      </c>
      <c r="Q270" s="14">
        <v>44926</v>
      </c>
      <c r="R270" s="15">
        <v>3</v>
      </c>
      <c r="S270" s="15">
        <v>6</v>
      </c>
      <c r="T270" s="15">
        <v>9</v>
      </c>
      <c r="U270" s="13">
        <v>12</v>
      </c>
      <c r="V270" s="12" t="s">
        <v>602</v>
      </c>
      <c r="W270" s="12" t="s">
        <v>603</v>
      </c>
      <c r="X270" s="56" t="s">
        <v>934</v>
      </c>
      <c r="Y270" s="56" t="s">
        <v>935</v>
      </c>
    </row>
    <row r="271" spans="1:25" ht="36.75" hidden="1" customHeight="1" x14ac:dyDescent="0.25">
      <c r="A271" s="33" t="s">
        <v>607</v>
      </c>
      <c r="B271" s="42" t="s">
        <v>875</v>
      </c>
      <c r="C271" s="61" t="s">
        <v>23</v>
      </c>
      <c r="D271" s="34"/>
      <c r="E271" s="34" t="s">
        <v>274</v>
      </c>
      <c r="F271" s="60" t="s">
        <v>918</v>
      </c>
      <c r="G271" s="76"/>
      <c r="H271" s="11">
        <v>222201</v>
      </c>
      <c r="I271" s="12" t="s">
        <v>589</v>
      </c>
      <c r="J271" s="75"/>
      <c r="K271" s="11">
        <v>22220106</v>
      </c>
      <c r="L271" s="12" t="s">
        <v>604</v>
      </c>
      <c r="M271" s="11">
        <v>10</v>
      </c>
      <c r="N271" s="13">
        <v>100</v>
      </c>
      <c r="O271" s="11" t="s">
        <v>30</v>
      </c>
      <c r="P271" s="14">
        <v>44562</v>
      </c>
      <c r="Q271" s="14">
        <v>44926</v>
      </c>
      <c r="R271" s="15">
        <v>25</v>
      </c>
      <c r="S271" s="15">
        <v>50</v>
      </c>
      <c r="T271" s="15">
        <v>75</v>
      </c>
      <c r="U271" s="13">
        <v>100</v>
      </c>
      <c r="V271" s="12" t="s">
        <v>605</v>
      </c>
      <c r="W271" s="12" t="s">
        <v>606</v>
      </c>
      <c r="X271" s="56" t="s">
        <v>934</v>
      </c>
      <c r="Y271" s="56" t="s">
        <v>935</v>
      </c>
    </row>
    <row r="272" spans="1:25" ht="36.75" hidden="1" customHeight="1" x14ac:dyDescent="0.25">
      <c r="A272" s="33" t="s">
        <v>607</v>
      </c>
      <c r="B272" s="42" t="s">
        <v>876</v>
      </c>
      <c r="C272" s="61" t="s">
        <v>23</v>
      </c>
      <c r="D272" s="34"/>
      <c r="E272" s="34" t="s">
        <v>274</v>
      </c>
      <c r="F272" s="60" t="s">
        <v>918</v>
      </c>
      <c r="G272" s="76"/>
      <c r="H272" s="11">
        <v>222301</v>
      </c>
      <c r="I272" s="12" t="s">
        <v>589</v>
      </c>
      <c r="J272" s="78">
        <v>1.15E-2</v>
      </c>
      <c r="K272" s="11">
        <v>22230101</v>
      </c>
      <c r="L272" s="12" t="s">
        <v>590</v>
      </c>
      <c r="M272" s="11">
        <v>20</v>
      </c>
      <c r="N272" s="13">
        <v>4</v>
      </c>
      <c r="O272" s="11" t="s">
        <v>26</v>
      </c>
      <c r="P272" s="14">
        <v>44562</v>
      </c>
      <c r="Q272" s="14">
        <v>44926</v>
      </c>
      <c r="R272" s="15">
        <v>1</v>
      </c>
      <c r="S272" s="15">
        <v>2</v>
      </c>
      <c r="T272" s="15">
        <v>3</v>
      </c>
      <c r="U272" s="13">
        <v>4</v>
      </c>
      <c r="V272" s="12" t="s">
        <v>591</v>
      </c>
      <c r="W272" s="12" t="s">
        <v>592</v>
      </c>
      <c r="X272" s="56" t="s">
        <v>936</v>
      </c>
      <c r="Y272" s="56" t="s">
        <v>937</v>
      </c>
    </row>
    <row r="273" spans="1:25" ht="36.75" hidden="1" customHeight="1" x14ac:dyDescent="0.25">
      <c r="A273" s="33" t="s">
        <v>607</v>
      </c>
      <c r="B273" s="42" t="s">
        <v>876</v>
      </c>
      <c r="C273" s="61" t="s">
        <v>23</v>
      </c>
      <c r="D273" s="34"/>
      <c r="E273" s="34" t="s">
        <v>274</v>
      </c>
      <c r="F273" s="60" t="s">
        <v>918</v>
      </c>
      <c r="G273" s="76"/>
      <c r="H273" s="11">
        <v>222301</v>
      </c>
      <c r="I273" s="12" t="s">
        <v>589</v>
      </c>
      <c r="J273" s="74"/>
      <c r="K273" s="11">
        <v>22230102</v>
      </c>
      <c r="L273" s="12" t="s">
        <v>593</v>
      </c>
      <c r="M273" s="11">
        <v>20</v>
      </c>
      <c r="N273" s="13">
        <v>1</v>
      </c>
      <c r="O273" s="11" t="s">
        <v>26</v>
      </c>
      <c r="P273" s="14">
        <v>44835</v>
      </c>
      <c r="Q273" s="14">
        <v>44926</v>
      </c>
      <c r="R273" s="15"/>
      <c r="S273" s="15"/>
      <c r="T273" s="15"/>
      <c r="U273" s="13">
        <v>1</v>
      </c>
      <c r="V273" s="12" t="s">
        <v>594</v>
      </c>
      <c r="W273" s="12" t="s">
        <v>595</v>
      </c>
      <c r="X273" s="56" t="s">
        <v>936</v>
      </c>
      <c r="Y273" s="56" t="s">
        <v>937</v>
      </c>
    </row>
    <row r="274" spans="1:25" ht="36.75" hidden="1" customHeight="1" x14ac:dyDescent="0.25">
      <c r="A274" s="33" t="s">
        <v>607</v>
      </c>
      <c r="B274" s="42" t="s">
        <v>876</v>
      </c>
      <c r="C274" s="61" t="s">
        <v>23</v>
      </c>
      <c r="D274" s="34"/>
      <c r="E274" s="34" t="s">
        <v>274</v>
      </c>
      <c r="F274" s="60" t="s">
        <v>918</v>
      </c>
      <c r="G274" s="76"/>
      <c r="H274" s="11">
        <v>222301</v>
      </c>
      <c r="I274" s="12" t="s">
        <v>589</v>
      </c>
      <c r="J274" s="74"/>
      <c r="K274" s="11">
        <v>22230103</v>
      </c>
      <c r="L274" s="12" t="s">
        <v>596</v>
      </c>
      <c r="M274" s="11">
        <v>20</v>
      </c>
      <c r="N274" s="13">
        <v>4</v>
      </c>
      <c r="O274" s="11" t="s">
        <v>26</v>
      </c>
      <c r="P274" s="14">
        <v>44562</v>
      </c>
      <c r="Q274" s="14">
        <v>44926</v>
      </c>
      <c r="R274" s="15">
        <v>1</v>
      </c>
      <c r="S274" s="15">
        <v>2</v>
      </c>
      <c r="T274" s="15">
        <v>3</v>
      </c>
      <c r="U274" s="13">
        <v>4</v>
      </c>
      <c r="V274" s="12" t="s">
        <v>597</v>
      </c>
      <c r="W274" s="12" t="s">
        <v>598</v>
      </c>
      <c r="X274" s="56" t="s">
        <v>936</v>
      </c>
      <c r="Y274" s="56" t="s">
        <v>937</v>
      </c>
    </row>
    <row r="275" spans="1:25" ht="36.75" hidden="1" customHeight="1" x14ac:dyDescent="0.25">
      <c r="A275" s="33" t="s">
        <v>607</v>
      </c>
      <c r="B275" s="42" t="s">
        <v>876</v>
      </c>
      <c r="C275" s="61" t="s">
        <v>23</v>
      </c>
      <c r="D275" s="34"/>
      <c r="E275" s="34" t="s">
        <v>274</v>
      </c>
      <c r="F275" s="60" t="s">
        <v>918</v>
      </c>
      <c r="G275" s="76"/>
      <c r="H275" s="11">
        <v>222301</v>
      </c>
      <c r="I275" s="12" t="s">
        <v>589</v>
      </c>
      <c r="J275" s="74"/>
      <c r="K275" s="11">
        <v>22230104</v>
      </c>
      <c r="L275" s="12" t="s">
        <v>1005</v>
      </c>
      <c r="M275" s="11">
        <v>20</v>
      </c>
      <c r="N275" s="13">
        <v>6</v>
      </c>
      <c r="O275" s="11" t="s">
        <v>26</v>
      </c>
      <c r="P275" s="14">
        <v>44562</v>
      </c>
      <c r="Q275" s="14">
        <v>44926</v>
      </c>
      <c r="R275" s="15">
        <v>1</v>
      </c>
      <c r="S275" s="15">
        <v>3</v>
      </c>
      <c r="T275" s="15">
        <v>4</v>
      </c>
      <c r="U275" s="13">
        <v>6</v>
      </c>
      <c r="V275" s="12" t="s">
        <v>599</v>
      </c>
      <c r="W275" s="12" t="s">
        <v>600</v>
      </c>
      <c r="X275" s="56" t="s">
        <v>936</v>
      </c>
      <c r="Y275" s="56" t="s">
        <v>937</v>
      </c>
    </row>
    <row r="276" spans="1:25" ht="36.75" hidden="1" customHeight="1" x14ac:dyDescent="0.25">
      <c r="A276" s="33" t="s">
        <v>607</v>
      </c>
      <c r="B276" s="42" t="s">
        <v>876</v>
      </c>
      <c r="C276" s="61" t="s">
        <v>23</v>
      </c>
      <c r="D276" s="34"/>
      <c r="E276" s="34" t="s">
        <v>274</v>
      </c>
      <c r="F276" s="60" t="s">
        <v>918</v>
      </c>
      <c r="G276" s="76"/>
      <c r="H276" s="11">
        <v>222301</v>
      </c>
      <c r="I276" s="12" t="s">
        <v>589</v>
      </c>
      <c r="J276" s="74"/>
      <c r="K276" s="11">
        <v>22230105</v>
      </c>
      <c r="L276" s="12" t="s">
        <v>601</v>
      </c>
      <c r="M276" s="11">
        <v>10</v>
      </c>
      <c r="N276" s="13">
        <v>12</v>
      </c>
      <c r="O276" s="11" t="s">
        <v>26</v>
      </c>
      <c r="P276" s="14">
        <v>44562</v>
      </c>
      <c r="Q276" s="14">
        <v>44926</v>
      </c>
      <c r="R276" s="15">
        <v>3</v>
      </c>
      <c r="S276" s="15">
        <v>6</v>
      </c>
      <c r="T276" s="15">
        <v>9</v>
      </c>
      <c r="U276" s="13">
        <v>12</v>
      </c>
      <c r="V276" s="12" t="s">
        <v>602</v>
      </c>
      <c r="W276" s="12" t="s">
        <v>603</v>
      </c>
      <c r="X276" s="56" t="s">
        <v>936</v>
      </c>
      <c r="Y276" s="56" t="s">
        <v>937</v>
      </c>
    </row>
    <row r="277" spans="1:25" ht="36.75" hidden="1" customHeight="1" x14ac:dyDescent="0.25">
      <c r="A277" s="33" t="s">
        <v>607</v>
      </c>
      <c r="B277" s="42" t="s">
        <v>876</v>
      </c>
      <c r="C277" s="61" t="s">
        <v>23</v>
      </c>
      <c r="D277" s="34"/>
      <c r="E277" s="34" t="s">
        <v>274</v>
      </c>
      <c r="F277" s="60" t="s">
        <v>918</v>
      </c>
      <c r="G277" s="76"/>
      <c r="H277" s="11">
        <v>222301</v>
      </c>
      <c r="I277" s="12" t="s">
        <v>589</v>
      </c>
      <c r="J277" s="75"/>
      <c r="K277" s="11">
        <v>22230106</v>
      </c>
      <c r="L277" s="12" t="s">
        <v>604</v>
      </c>
      <c r="M277" s="11">
        <v>10</v>
      </c>
      <c r="N277" s="13">
        <v>100</v>
      </c>
      <c r="O277" s="11" t="s">
        <v>30</v>
      </c>
      <c r="P277" s="14">
        <v>44562</v>
      </c>
      <c r="Q277" s="14">
        <v>44926</v>
      </c>
      <c r="R277" s="15">
        <v>25</v>
      </c>
      <c r="S277" s="15">
        <v>50</v>
      </c>
      <c r="T277" s="15">
        <v>75</v>
      </c>
      <c r="U277" s="13">
        <v>100</v>
      </c>
      <c r="V277" s="12" t="s">
        <v>605</v>
      </c>
      <c r="W277" s="12" t="s">
        <v>606</v>
      </c>
      <c r="X277" s="56" t="s">
        <v>936</v>
      </c>
      <c r="Y277" s="56" t="s">
        <v>937</v>
      </c>
    </row>
    <row r="278" spans="1:25" ht="36.75" hidden="1" customHeight="1" x14ac:dyDescent="0.25">
      <c r="A278" s="33" t="s">
        <v>607</v>
      </c>
      <c r="B278" s="42" t="s">
        <v>877</v>
      </c>
      <c r="C278" s="61" t="s">
        <v>23</v>
      </c>
      <c r="D278" s="34"/>
      <c r="E278" s="34" t="s">
        <v>274</v>
      </c>
      <c r="F278" s="60" t="s">
        <v>918</v>
      </c>
      <c r="G278" s="76"/>
      <c r="H278" s="11">
        <v>222401</v>
      </c>
      <c r="I278" s="12" t="s">
        <v>589</v>
      </c>
      <c r="J278" s="78">
        <v>1.15E-2</v>
      </c>
      <c r="K278" s="11">
        <v>22240101</v>
      </c>
      <c r="L278" s="12" t="s">
        <v>590</v>
      </c>
      <c r="M278" s="11">
        <v>20</v>
      </c>
      <c r="N278" s="13">
        <v>4</v>
      </c>
      <c r="O278" s="11" t="s">
        <v>26</v>
      </c>
      <c r="P278" s="14">
        <v>44562</v>
      </c>
      <c r="Q278" s="14">
        <v>44926</v>
      </c>
      <c r="R278" s="15">
        <v>1</v>
      </c>
      <c r="S278" s="15">
        <v>2</v>
      </c>
      <c r="T278" s="15">
        <v>3</v>
      </c>
      <c r="U278" s="13">
        <v>4</v>
      </c>
      <c r="V278" s="12" t="s">
        <v>591</v>
      </c>
      <c r="W278" s="12" t="s">
        <v>592</v>
      </c>
      <c r="X278" s="56" t="s">
        <v>938</v>
      </c>
      <c r="Y278" s="56" t="s">
        <v>939</v>
      </c>
    </row>
    <row r="279" spans="1:25" ht="36.75" hidden="1" customHeight="1" x14ac:dyDescent="0.25">
      <c r="A279" s="33" t="s">
        <v>607</v>
      </c>
      <c r="B279" s="42" t="s">
        <v>877</v>
      </c>
      <c r="C279" s="61" t="s">
        <v>23</v>
      </c>
      <c r="D279" s="34"/>
      <c r="E279" s="34" t="s">
        <v>274</v>
      </c>
      <c r="F279" s="60" t="s">
        <v>918</v>
      </c>
      <c r="G279" s="76"/>
      <c r="H279" s="11">
        <v>222401</v>
      </c>
      <c r="I279" s="12" t="s">
        <v>589</v>
      </c>
      <c r="J279" s="74"/>
      <c r="K279" s="11">
        <v>22240102</v>
      </c>
      <c r="L279" s="12" t="s">
        <v>593</v>
      </c>
      <c r="M279" s="11">
        <v>20</v>
      </c>
      <c r="N279" s="13">
        <v>1</v>
      </c>
      <c r="O279" s="11" t="s">
        <v>26</v>
      </c>
      <c r="P279" s="14">
        <v>44835</v>
      </c>
      <c r="Q279" s="14">
        <v>44926</v>
      </c>
      <c r="R279" s="15"/>
      <c r="S279" s="15"/>
      <c r="T279" s="15"/>
      <c r="U279" s="13">
        <v>1</v>
      </c>
      <c r="V279" s="12" t="s">
        <v>594</v>
      </c>
      <c r="W279" s="12" t="s">
        <v>595</v>
      </c>
      <c r="X279" s="56" t="s">
        <v>938</v>
      </c>
      <c r="Y279" s="56" t="s">
        <v>939</v>
      </c>
    </row>
    <row r="280" spans="1:25" ht="36.75" hidden="1" customHeight="1" x14ac:dyDescent="0.25">
      <c r="A280" s="33" t="s">
        <v>607</v>
      </c>
      <c r="B280" s="42" t="s">
        <v>877</v>
      </c>
      <c r="C280" s="61" t="s">
        <v>23</v>
      </c>
      <c r="D280" s="34"/>
      <c r="E280" s="34" t="s">
        <v>274</v>
      </c>
      <c r="F280" s="60" t="s">
        <v>918</v>
      </c>
      <c r="G280" s="76"/>
      <c r="H280" s="11">
        <v>222401</v>
      </c>
      <c r="I280" s="12" t="s">
        <v>589</v>
      </c>
      <c r="J280" s="74"/>
      <c r="K280" s="11">
        <v>22240103</v>
      </c>
      <c r="L280" s="12" t="s">
        <v>596</v>
      </c>
      <c r="M280" s="11">
        <v>20</v>
      </c>
      <c r="N280" s="13">
        <v>4</v>
      </c>
      <c r="O280" s="11" t="s">
        <v>26</v>
      </c>
      <c r="P280" s="14">
        <v>44562</v>
      </c>
      <c r="Q280" s="14">
        <v>44926</v>
      </c>
      <c r="R280" s="15">
        <v>1</v>
      </c>
      <c r="S280" s="15">
        <v>2</v>
      </c>
      <c r="T280" s="15">
        <v>3</v>
      </c>
      <c r="U280" s="13">
        <v>4</v>
      </c>
      <c r="V280" s="12" t="s">
        <v>597</v>
      </c>
      <c r="W280" s="12" t="s">
        <v>598</v>
      </c>
      <c r="X280" s="56" t="s">
        <v>938</v>
      </c>
      <c r="Y280" s="56" t="s">
        <v>939</v>
      </c>
    </row>
    <row r="281" spans="1:25" ht="36.75" hidden="1" customHeight="1" x14ac:dyDescent="0.25">
      <c r="A281" s="33" t="s">
        <v>607</v>
      </c>
      <c r="B281" s="42" t="s">
        <v>877</v>
      </c>
      <c r="C281" s="61" t="s">
        <v>23</v>
      </c>
      <c r="D281" s="34"/>
      <c r="E281" s="34" t="s">
        <v>274</v>
      </c>
      <c r="F281" s="60" t="s">
        <v>918</v>
      </c>
      <c r="G281" s="76"/>
      <c r="H281" s="11">
        <v>222401</v>
      </c>
      <c r="I281" s="12" t="s">
        <v>589</v>
      </c>
      <c r="J281" s="74"/>
      <c r="K281" s="11">
        <v>22240104</v>
      </c>
      <c r="L281" s="12" t="s">
        <v>1005</v>
      </c>
      <c r="M281" s="11">
        <v>20</v>
      </c>
      <c r="N281" s="13">
        <v>6</v>
      </c>
      <c r="O281" s="11" t="s">
        <v>26</v>
      </c>
      <c r="P281" s="14">
        <v>44562</v>
      </c>
      <c r="Q281" s="14">
        <v>44926</v>
      </c>
      <c r="R281" s="15">
        <v>1</v>
      </c>
      <c r="S281" s="15">
        <v>3</v>
      </c>
      <c r="T281" s="15">
        <v>4</v>
      </c>
      <c r="U281" s="13">
        <v>6</v>
      </c>
      <c r="V281" s="12" t="s">
        <v>599</v>
      </c>
      <c r="W281" s="12" t="s">
        <v>600</v>
      </c>
      <c r="X281" s="56" t="s">
        <v>938</v>
      </c>
      <c r="Y281" s="56" t="s">
        <v>939</v>
      </c>
    </row>
    <row r="282" spans="1:25" ht="36.75" hidden="1" customHeight="1" x14ac:dyDescent="0.25">
      <c r="A282" s="33" t="s">
        <v>607</v>
      </c>
      <c r="B282" s="42" t="s">
        <v>877</v>
      </c>
      <c r="C282" s="61" t="s">
        <v>23</v>
      </c>
      <c r="D282" s="34"/>
      <c r="E282" s="34" t="s">
        <v>274</v>
      </c>
      <c r="F282" s="60" t="s">
        <v>918</v>
      </c>
      <c r="G282" s="76"/>
      <c r="H282" s="11">
        <v>222401</v>
      </c>
      <c r="I282" s="12" t="s">
        <v>589</v>
      </c>
      <c r="J282" s="74"/>
      <c r="K282" s="11">
        <v>22240105</v>
      </c>
      <c r="L282" s="12" t="s">
        <v>601</v>
      </c>
      <c r="M282" s="11">
        <v>10</v>
      </c>
      <c r="N282" s="13">
        <v>12</v>
      </c>
      <c r="O282" s="11" t="s">
        <v>26</v>
      </c>
      <c r="P282" s="14">
        <v>44562</v>
      </c>
      <c r="Q282" s="14">
        <v>44926</v>
      </c>
      <c r="R282" s="15">
        <v>3</v>
      </c>
      <c r="S282" s="15">
        <v>6</v>
      </c>
      <c r="T282" s="15">
        <v>9</v>
      </c>
      <c r="U282" s="13">
        <v>12</v>
      </c>
      <c r="V282" s="12" t="s">
        <v>602</v>
      </c>
      <c r="W282" s="12" t="s">
        <v>603</v>
      </c>
      <c r="X282" s="56" t="s">
        <v>938</v>
      </c>
      <c r="Y282" s="56" t="s">
        <v>939</v>
      </c>
    </row>
    <row r="283" spans="1:25" ht="36.75" hidden="1" customHeight="1" x14ac:dyDescent="0.25">
      <c r="A283" s="33" t="s">
        <v>607</v>
      </c>
      <c r="B283" s="42" t="s">
        <v>877</v>
      </c>
      <c r="C283" s="61" t="s">
        <v>23</v>
      </c>
      <c r="D283" s="34"/>
      <c r="E283" s="34" t="s">
        <v>274</v>
      </c>
      <c r="F283" s="60" t="s">
        <v>918</v>
      </c>
      <c r="G283" s="76"/>
      <c r="H283" s="11">
        <v>222401</v>
      </c>
      <c r="I283" s="12" t="s">
        <v>589</v>
      </c>
      <c r="J283" s="75"/>
      <c r="K283" s="11">
        <v>22240106</v>
      </c>
      <c r="L283" s="12" t="s">
        <v>604</v>
      </c>
      <c r="M283" s="11">
        <v>10</v>
      </c>
      <c r="N283" s="13">
        <v>100</v>
      </c>
      <c r="O283" s="11" t="s">
        <v>30</v>
      </c>
      <c r="P283" s="14">
        <v>44562</v>
      </c>
      <c r="Q283" s="14">
        <v>44926</v>
      </c>
      <c r="R283" s="15">
        <v>25</v>
      </c>
      <c r="S283" s="15">
        <v>50</v>
      </c>
      <c r="T283" s="15">
        <v>75</v>
      </c>
      <c r="U283" s="13">
        <v>100</v>
      </c>
      <c r="V283" s="12" t="s">
        <v>605</v>
      </c>
      <c r="W283" s="12" t="s">
        <v>606</v>
      </c>
      <c r="X283" s="56" t="s">
        <v>938</v>
      </c>
      <c r="Y283" s="56" t="s">
        <v>939</v>
      </c>
    </row>
    <row r="284" spans="1:25" ht="36.75" hidden="1" customHeight="1" x14ac:dyDescent="0.25">
      <c r="A284" s="33" t="s">
        <v>607</v>
      </c>
      <c r="B284" s="42" t="s">
        <v>878</v>
      </c>
      <c r="C284" s="61" t="s">
        <v>23</v>
      </c>
      <c r="D284" s="34"/>
      <c r="E284" s="34" t="s">
        <v>274</v>
      </c>
      <c r="F284" s="60" t="s">
        <v>918</v>
      </c>
      <c r="G284" s="76"/>
      <c r="H284" s="11">
        <v>222501</v>
      </c>
      <c r="I284" s="12" t="s">
        <v>589</v>
      </c>
      <c r="J284" s="78">
        <v>1.15E-2</v>
      </c>
      <c r="K284" s="11">
        <v>22250101</v>
      </c>
      <c r="L284" s="12" t="s">
        <v>590</v>
      </c>
      <c r="M284" s="11">
        <v>20</v>
      </c>
      <c r="N284" s="13">
        <v>4</v>
      </c>
      <c r="O284" s="11" t="s">
        <v>26</v>
      </c>
      <c r="P284" s="14">
        <v>44562</v>
      </c>
      <c r="Q284" s="14">
        <v>44926</v>
      </c>
      <c r="R284" s="15">
        <v>1</v>
      </c>
      <c r="S284" s="15">
        <v>2</v>
      </c>
      <c r="T284" s="15">
        <v>3</v>
      </c>
      <c r="U284" s="13">
        <v>4</v>
      </c>
      <c r="V284" s="12" t="s">
        <v>591</v>
      </c>
      <c r="W284" s="12" t="s">
        <v>592</v>
      </c>
      <c r="X284" s="56" t="s">
        <v>940</v>
      </c>
      <c r="Y284" s="56" t="s">
        <v>941</v>
      </c>
    </row>
    <row r="285" spans="1:25" ht="36.75" hidden="1" customHeight="1" x14ac:dyDescent="0.25">
      <c r="A285" s="33" t="s">
        <v>607</v>
      </c>
      <c r="B285" s="42" t="s">
        <v>878</v>
      </c>
      <c r="C285" s="61" t="s">
        <v>23</v>
      </c>
      <c r="D285" s="34"/>
      <c r="E285" s="34" t="s">
        <v>274</v>
      </c>
      <c r="F285" s="60" t="s">
        <v>918</v>
      </c>
      <c r="G285" s="76"/>
      <c r="H285" s="11">
        <v>222501</v>
      </c>
      <c r="I285" s="12" t="s">
        <v>589</v>
      </c>
      <c r="J285" s="74"/>
      <c r="K285" s="11">
        <v>22250102</v>
      </c>
      <c r="L285" s="12" t="s">
        <v>593</v>
      </c>
      <c r="M285" s="11">
        <v>20</v>
      </c>
      <c r="N285" s="13">
        <v>1</v>
      </c>
      <c r="O285" s="11" t="s">
        <v>26</v>
      </c>
      <c r="P285" s="14">
        <v>44835</v>
      </c>
      <c r="Q285" s="14">
        <v>44926</v>
      </c>
      <c r="R285" s="15"/>
      <c r="S285" s="15"/>
      <c r="T285" s="15"/>
      <c r="U285" s="13">
        <v>1</v>
      </c>
      <c r="V285" s="12" t="s">
        <v>594</v>
      </c>
      <c r="W285" s="12" t="s">
        <v>595</v>
      </c>
      <c r="X285" s="56" t="s">
        <v>940</v>
      </c>
      <c r="Y285" s="56" t="s">
        <v>941</v>
      </c>
    </row>
    <row r="286" spans="1:25" ht="36.75" hidden="1" customHeight="1" x14ac:dyDescent="0.25">
      <c r="A286" s="33" t="s">
        <v>607</v>
      </c>
      <c r="B286" s="42" t="s">
        <v>878</v>
      </c>
      <c r="C286" s="61" t="s">
        <v>23</v>
      </c>
      <c r="D286" s="34"/>
      <c r="E286" s="34" t="s">
        <v>274</v>
      </c>
      <c r="F286" s="60" t="s">
        <v>918</v>
      </c>
      <c r="G286" s="76"/>
      <c r="H286" s="11">
        <v>222501</v>
      </c>
      <c r="I286" s="12" t="s">
        <v>589</v>
      </c>
      <c r="J286" s="74"/>
      <c r="K286" s="11">
        <v>22250103</v>
      </c>
      <c r="L286" s="12" t="s">
        <v>596</v>
      </c>
      <c r="M286" s="11">
        <v>20</v>
      </c>
      <c r="N286" s="13">
        <v>4</v>
      </c>
      <c r="O286" s="11" t="s">
        <v>26</v>
      </c>
      <c r="P286" s="14">
        <v>44562</v>
      </c>
      <c r="Q286" s="14">
        <v>44926</v>
      </c>
      <c r="R286" s="15">
        <v>1</v>
      </c>
      <c r="S286" s="15">
        <v>2</v>
      </c>
      <c r="T286" s="15">
        <v>3</v>
      </c>
      <c r="U286" s="13">
        <v>4</v>
      </c>
      <c r="V286" s="12" t="s">
        <v>597</v>
      </c>
      <c r="W286" s="12" t="s">
        <v>598</v>
      </c>
      <c r="X286" s="56" t="s">
        <v>940</v>
      </c>
      <c r="Y286" s="56" t="s">
        <v>941</v>
      </c>
    </row>
    <row r="287" spans="1:25" ht="36.75" hidden="1" customHeight="1" x14ac:dyDescent="0.25">
      <c r="A287" s="33" t="s">
        <v>607</v>
      </c>
      <c r="B287" s="42" t="s">
        <v>878</v>
      </c>
      <c r="C287" s="61" t="s">
        <v>23</v>
      </c>
      <c r="D287" s="34"/>
      <c r="E287" s="34" t="s">
        <v>274</v>
      </c>
      <c r="F287" s="60" t="s">
        <v>918</v>
      </c>
      <c r="G287" s="76"/>
      <c r="H287" s="11">
        <v>222501</v>
      </c>
      <c r="I287" s="12" t="s">
        <v>589</v>
      </c>
      <c r="J287" s="74"/>
      <c r="K287" s="11">
        <v>22250104</v>
      </c>
      <c r="L287" s="12" t="s">
        <v>1005</v>
      </c>
      <c r="M287" s="11">
        <v>20</v>
      </c>
      <c r="N287" s="13">
        <v>6</v>
      </c>
      <c r="O287" s="11" t="s">
        <v>26</v>
      </c>
      <c r="P287" s="14">
        <v>44562</v>
      </c>
      <c r="Q287" s="14">
        <v>44926</v>
      </c>
      <c r="R287" s="15">
        <v>1</v>
      </c>
      <c r="S287" s="15">
        <v>3</v>
      </c>
      <c r="T287" s="15">
        <v>4</v>
      </c>
      <c r="U287" s="13">
        <v>6</v>
      </c>
      <c r="V287" s="12" t="s">
        <v>599</v>
      </c>
      <c r="W287" s="12" t="s">
        <v>600</v>
      </c>
      <c r="X287" s="56" t="s">
        <v>940</v>
      </c>
      <c r="Y287" s="56" t="s">
        <v>941</v>
      </c>
    </row>
    <row r="288" spans="1:25" ht="36.75" hidden="1" customHeight="1" x14ac:dyDescent="0.25">
      <c r="A288" s="33" t="s">
        <v>607</v>
      </c>
      <c r="B288" s="42" t="s">
        <v>878</v>
      </c>
      <c r="C288" s="61" t="s">
        <v>23</v>
      </c>
      <c r="D288" s="34"/>
      <c r="E288" s="34" t="s">
        <v>274</v>
      </c>
      <c r="F288" s="60" t="s">
        <v>918</v>
      </c>
      <c r="G288" s="76"/>
      <c r="H288" s="11">
        <v>222501</v>
      </c>
      <c r="I288" s="12" t="s">
        <v>589</v>
      </c>
      <c r="J288" s="74"/>
      <c r="K288" s="11">
        <v>22250105</v>
      </c>
      <c r="L288" s="12" t="s">
        <v>601</v>
      </c>
      <c r="M288" s="11">
        <v>10</v>
      </c>
      <c r="N288" s="13">
        <v>12</v>
      </c>
      <c r="O288" s="11" t="s">
        <v>26</v>
      </c>
      <c r="P288" s="14">
        <v>44562</v>
      </c>
      <c r="Q288" s="14">
        <v>44926</v>
      </c>
      <c r="R288" s="15">
        <v>3</v>
      </c>
      <c r="S288" s="15">
        <v>6</v>
      </c>
      <c r="T288" s="15">
        <v>9</v>
      </c>
      <c r="U288" s="13">
        <v>12</v>
      </c>
      <c r="V288" s="12" t="s">
        <v>602</v>
      </c>
      <c r="W288" s="12" t="s">
        <v>603</v>
      </c>
      <c r="X288" s="56" t="s">
        <v>940</v>
      </c>
      <c r="Y288" s="56" t="s">
        <v>941</v>
      </c>
    </row>
    <row r="289" spans="1:25" ht="36.75" hidden="1" customHeight="1" x14ac:dyDescent="0.25">
      <c r="A289" s="33" t="s">
        <v>607</v>
      </c>
      <c r="B289" s="42" t="s">
        <v>878</v>
      </c>
      <c r="C289" s="61" t="s">
        <v>23</v>
      </c>
      <c r="D289" s="34"/>
      <c r="E289" s="34" t="s">
        <v>274</v>
      </c>
      <c r="F289" s="60" t="s">
        <v>918</v>
      </c>
      <c r="G289" s="76"/>
      <c r="H289" s="11">
        <v>222501</v>
      </c>
      <c r="I289" s="12" t="s">
        <v>589</v>
      </c>
      <c r="J289" s="75"/>
      <c r="K289" s="11">
        <v>22250106</v>
      </c>
      <c r="L289" s="12" t="s">
        <v>604</v>
      </c>
      <c r="M289" s="11">
        <v>10</v>
      </c>
      <c r="N289" s="13">
        <v>100</v>
      </c>
      <c r="O289" s="11" t="s">
        <v>30</v>
      </c>
      <c r="P289" s="14">
        <v>44562</v>
      </c>
      <c r="Q289" s="14">
        <v>44926</v>
      </c>
      <c r="R289" s="15">
        <v>25</v>
      </c>
      <c r="S289" s="15">
        <v>50</v>
      </c>
      <c r="T289" s="15">
        <v>75</v>
      </c>
      <c r="U289" s="13">
        <v>100</v>
      </c>
      <c r="V289" s="12" t="s">
        <v>605</v>
      </c>
      <c r="W289" s="12" t="s">
        <v>606</v>
      </c>
      <c r="X289" s="56" t="s">
        <v>940</v>
      </c>
      <c r="Y289" s="56" t="s">
        <v>941</v>
      </c>
    </row>
    <row r="290" spans="1:25" ht="36.75" hidden="1" customHeight="1" x14ac:dyDescent="0.25">
      <c r="A290" s="33" t="s">
        <v>607</v>
      </c>
      <c r="B290" s="42" t="s">
        <v>879</v>
      </c>
      <c r="C290" s="61" t="s">
        <v>23</v>
      </c>
      <c r="D290" s="34"/>
      <c r="E290" s="34" t="s">
        <v>274</v>
      </c>
      <c r="F290" s="60" t="s">
        <v>918</v>
      </c>
      <c r="G290" s="76"/>
      <c r="H290" s="11">
        <v>222601</v>
      </c>
      <c r="I290" s="12" t="s">
        <v>589</v>
      </c>
      <c r="J290" s="78">
        <v>1.15E-2</v>
      </c>
      <c r="K290" s="11">
        <v>22260101</v>
      </c>
      <c r="L290" s="12" t="s">
        <v>590</v>
      </c>
      <c r="M290" s="11">
        <v>20</v>
      </c>
      <c r="N290" s="13">
        <v>4</v>
      </c>
      <c r="O290" s="11" t="s">
        <v>26</v>
      </c>
      <c r="P290" s="14">
        <v>44562</v>
      </c>
      <c r="Q290" s="14">
        <v>44926</v>
      </c>
      <c r="R290" s="15">
        <v>1</v>
      </c>
      <c r="S290" s="15">
        <v>2</v>
      </c>
      <c r="T290" s="15">
        <v>3</v>
      </c>
      <c r="U290" s="13">
        <v>4</v>
      </c>
      <c r="V290" s="12" t="s">
        <v>591</v>
      </c>
      <c r="W290" s="12" t="s">
        <v>592</v>
      </c>
      <c r="X290" s="56" t="s">
        <v>942</v>
      </c>
      <c r="Y290" s="56" t="s">
        <v>943</v>
      </c>
    </row>
    <row r="291" spans="1:25" ht="36.75" hidden="1" customHeight="1" x14ac:dyDescent="0.25">
      <c r="A291" s="33" t="s">
        <v>607</v>
      </c>
      <c r="B291" s="42" t="s">
        <v>879</v>
      </c>
      <c r="C291" s="61" t="s">
        <v>23</v>
      </c>
      <c r="D291" s="34"/>
      <c r="E291" s="34" t="s">
        <v>274</v>
      </c>
      <c r="F291" s="60" t="s">
        <v>918</v>
      </c>
      <c r="G291" s="76"/>
      <c r="H291" s="11">
        <v>222601</v>
      </c>
      <c r="I291" s="12" t="s">
        <v>589</v>
      </c>
      <c r="J291" s="74"/>
      <c r="K291" s="11">
        <v>22260102</v>
      </c>
      <c r="L291" s="12" t="s">
        <v>593</v>
      </c>
      <c r="M291" s="11">
        <v>20</v>
      </c>
      <c r="N291" s="13">
        <v>1</v>
      </c>
      <c r="O291" s="11" t="s">
        <v>26</v>
      </c>
      <c r="P291" s="14">
        <v>44835</v>
      </c>
      <c r="Q291" s="14">
        <v>44926</v>
      </c>
      <c r="R291" s="15"/>
      <c r="S291" s="15"/>
      <c r="T291" s="15"/>
      <c r="U291" s="13">
        <v>1</v>
      </c>
      <c r="V291" s="12" t="s">
        <v>594</v>
      </c>
      <c r="W291" s="12" t="s">
        <v>595</v>
      </c>
      <c r="X291" s="56" t="s">
        <v>942</v>
      </c>
      <c r="Y291" s="56" t="s">
        <v>943</v>
      </c>
    </row>
    <row r="292" spans="1:25" ht="36.75" hidden="1" customHeight="1" x14ac:dyDescent="0.25">
      <c r="A292" s="33" t="s">
        <v>607</v>
      </c>
      <c r="B292" s="42" t="s">
        <v>879</v>
      </c>
      <c r="C292" s="61" t="s">
        <v>23</v>
      </c>
      <c r="D292" s="34"/>
      <c r="E292" s="34" t="s">
        <v>274</v>
      </c>
      <c r="F292" s="60" t="s">
        <v>918</v>
      </c>
      <c r="G292" s="76"/>
      <c r="H292" s="11">
        <v>222601</v>
      </c>
      <c r="I292" s="12" t="s">
        <v>589</v>
      </c>
      <c r="J292" s="74"/>
      <c r="K292" s="11">
        <v>22260103</v>
      </c>
      <c r="L292" s="12" t="s">
        <v>596</v>
      </c>
      <c r="M292" s="11">
        <v>20</v>
      </c>
      <c r="N292" s="13">
        <v>4</v>
      </c>
      <c r="O292" s="11" t="s">
        <v>26</v>
      </c>
      <c r="P292" s="14">
        <v>44562</v>
      </c>
      <c r="Q292" s="14">
        <v>44926</v>
      </c>
      <c r="R292" s="15">
        <v>1</v>
      </c>
      <c r="S292" s="15">
        <v>2</v>
      </c>
      <c r="T292" s="15">
        <v>3</v>
      </c>
      <c r="U292" s="13">
        <v>4</v>
      </c>
      <c r="V292" s="12" t="s">
        <v>597</v>
      </c>
      <c r="W292" s="12" t="s">
        <v>598</v>
      </c>
      <c r="X292" s="56" t="s">
        <v>942</v>
      </c>
      <c r="Y292" s="56" t="s">
        <v>943</v>
      </c>
    </row>
    <row r="293" spans="1:25" ht="36.75" hidden="1" customHeight="1" x14ac:dyDescent="0.25">
      <c r="A293" s="33" t="s">
        <v>607</v>
      </c>
      <c r="B293" s="42" t="s">
        <v>879</v>
      </c>
      <c r="C293" s="61" t="s">
        <v>23</v>
      </c>
      <c r="D293" s="34"/>
      <c r="E293" s="34" t="s">
        <v>274</v>
      </c>
      <c r="F293" s="60" t="s">
        <v>918</v>
      </c>
      <c r="G293" s="76"/>
      <c r="H293" s="11">
        <v>222601</v>
      </c>
      <c r="I293" s="12" t="s">
        <v>589</v>
      </c>
      <c r="J293" s="74"/>
      <c r="K293" s="11">
        <v>22260104</v>
      </c>
      <c r="L293" s="12" t="s">
        <v>1005</v>
      </c>
      <c r="M293" s="11">
        <v>20</v>
      </c>
      <c r="N293" s="13">
        <v>6</v>
      </c>
      <c r="O293" s="11" t="s">
        <v>26</v>
      </c>
      <c r="P293" s="14">
        <v>44562</v>
      </c>
      <c r="Q293" s="14">
        <v>44926</v>
      </c>
      <c r="R293" s="15">
        <v>1</v>
      </c>
      <c r="S293" s="15">
        <v>3</v>
      </c>
      <c r="T293" s="15">
        <v>4</v>
      </c>
      <c r="U293" s="13">
        <v>6</v>
      </c>
      <c r="V293" s="12" t="s">
        <v>599</v>
      </c>
      <c r="W293" s="12" t="s">
        <v>600</v>
      </c>
      <c r="X293" s="56" t="s">
        <v>942</v>
      </c>
      <c r="Y293" s="56" t="s">
        <v>943</v>
      </c>
    </row>
    <row r="294" spans="1:25" ht="36.75" hidden="1" customHeight="1" x14ac:dyDescent="0.25">
      <c r="A294" s="33" t="s">
        <v>607</v>
      </c>
      <c r="B294" s="42" t="s">
        <v>879</v>
      </c>
      <c r="C294" s="61" t="s">
        <v>23</v>
      </c>
      <c r="D294" s="34"/>
      <c r="E294" s="34" t="s">
        <v>274</v>
      </c>
      <c r="F294" s="60" t="s">
        <v>918</v>
      </c>
      <c r="G294" s="76"/>
      <c r="H294" s="11">
        <v>222601</v>
      </c>
      <c r="I294" s="12" t="s">
        <v>589</v>
      </c>
      <c r="J294" s="74"/>
      <c r="K294" s="11">
        <v>22260105</v>
      </c>
      <c r="L294" s="12" t="s">
        <v>601</v>
      </c>
      <c r="M294" s="11">
        <v>10</v>
      </c>
      <c r="N294" s="13">
        <v>12</v>
      </c>
      <c r="O294" s="11" t="s">
        <v>26</v>
      </c>
      <c r="P294" s="14">
        <v>44562</v>
      </c>
      <c r="Q294" s="14">
        <v>44926</v>
      </c>
      <c r="R294" s="15">
        <v>3</v>
      </c>
      <c r="S294" s="15">
        <v>6</v>
      </c>
      <c r="T294" s="15">
        <v>9</v>
      </c>
      <c r="U294" s="13">
        <v>12</v>
      </c>
      <c r="V294" s="12" t="s">
        <v>602</v>
      </c>
      <c r="W294" s="12" t="s">
        <v>603</v>
      </c>
      <c r="X294" s="56" t="s">
        <v>942</v>
      </c>
      <c r="Y294" s="56" t="s">
        <v>943</v>
      </c>
    </row>
    <row r="295" spans="1:25" ht="36.75" hidden="1" customHeight="1" x14ac:dyDescent="0.25">
      <c r="A295" s="33" t="s">
        <v>607</v>
      </c>
      <c r="B295" s="42" t="s">
        <v>879</v>
      </c>
      <c r="C295" s="61" t="s">
        <v>23</v>
      </c>
      <c r="D295" s="34"/>
      <c r="E295" s="34" t="s">
        <v>274</v>
      </c>
      <c r="F295" s="60" t="s">
        <v>918</v>
      </c>
      <c r="G295" s="76"/>
      <c r="H295" s="11">
        <v>222601</v>
      </c>
      <c r="I295" s="12" t="s">
        <v>589</v>
      </c>
      <c r="J295" s="75"/>
      <c r="K295" s="11">
        <v>22260106</v>
      </c>
      <c r="L295" s="12" t="s">
        <v>604</v>
      </c>
      <c r="M295" s="11">
        <v>10</v>
      </c>
      <c r="N295" s="13">
        <v>100</v>
      </c>
      <c r="O295" s="11" t="s">
        <v>30</v>
      </c>
      <c r="P295" s="14">
        <v>44562</v>
      </c>
      <c r="Q295" s="14">
        <v>44926</v>
      </c>
      <c r="R295" s="15">
        <v>25</v>
      </c>
      <c r="S295" s="15">
        <v>50</v>
      </c>
      <c r="T295" s="15">
        <v>75</v>
      </c>
      <c r="U295" s="13">
        <v>100</v>
      </c>
      <c r="V295" s="12" t="s">
        <v>605</v>
      </c>
      <c r="W295" s="12" t="s">
        <v>606</v>
      </c>
      <c r="X295" s="56" t="s">
        <v>942</v>
      </c>
      <c r="Y295" s="56" t="s">
        <v>943</v>
      </c>
    </row>
    <row r="296" spans="1:25" ht="36.75" hidden="1" customHeight="1" x14ac:dyDescent="0.25">
      <c r="A296" s="33" t="s">
        <v>607</v>
      </c>
      <c r="B296" s="42" t="s">
        <v>880</v>
      </c>
      <c r="C296" s="61" t="s">
        <v>23</v>
      </c>
      <c r="D296" s="34"/>
      <c r="E296" s="34" t="s">
        <v>274</v>
      </c>
      <c r="F296" s="60" t="s">
        <v>918</v>
      </c>
      <c r="G296" s="76"/>
      <c r="H296" s="11">
        <v>222701</v>
      </c>
      <c r="I296" s="12" t="s">
        <v>589</v>
      </c>
      <c r="J296" s="78">
        <v>1.15E-2</v>
      </c>
      <c r="K296" s="11">
        <v>22270101</v>
      </c>
      <c r="L296" s="12" t="s">
        <v>590</v>
      </c>
      <c r="M296" s="11">
        <v>20</v>
      </c>
      <c r="N296" s="13">
        <v>4</v>
      </c>
      <c r="O296" s="11" t="s">
        <v>26</v>
      </c>
      <c r="P296" s="14">
        <v>44562</v>
      </c>
      <c r="Q296" s="14">
        <v>44926</v>
      </c>
      <c r="R296" s="15">
        <v>1</v>
      </c>
      <c r="S296" s="15">
        <v>2</v>
      </c>
      <c r="T296" s="15">
        <v>3</v>
      </c>
      <c r="U296" s="13">
        <v>4</v>
      </c>
      <c r="V296" s="12" t="s">
        <v>591</v>
      </c>
      <c r="W296" s="12" t="s">
        <v>592</v>
      </c>
      <c r="X296" s="56" t="s">
        <v>944</v>
      </c>
      <c r="Y296" s="56" t="s">
        <v>945</v>
      </c>
    </row>
    <row r="297" spans="1:25" ht="36.75" hidden="1" customHeight="1" x14ac:dyDescent="0.25">
      <c r="A297" s="33" t="s">
        <v>607</v>
      </c>
      <c r="B297" s="42" t="s">
        <v>880</v>
      </c>
      <c r="C297" s="61" t="s">
        <v>23</v>
      </c>
      <c r="D297" s="34"/>
      <c r="E297" s="34" t="s">
        <v>274</v>
      </c>
      <c r="F297" s="60" t="s">
        <v>918</v>
      </c>
      <c r="G297" s="76"/>
      <c r="H297" s="11">
        <v>222701</v>
      </c>
      <c r="I297" s="12" t="s">
        <v>589</v>
      </c>
      <c r="J297" s="74"/>
      <c r="K297" s="11">
        <v>22270102</v>
      </c>
      <c r="L297" s="12" t="s">
        <v>593</v>
      </c>
      <c r="M297" s="11">
        <v>20</v>
      </c>
      <c r="N297" s="13">
        <v>1</v>
      </c>
      <c r="O297" s="11" t="s">
        <v>26</v>
      </c>
      <c r="P297" s="14">
        <v>44835</v>
      </c>
      <c r="Q297" s="14">
        <v>44926</v>
      </c>
      <c r="R297" s="15"/>
      <c r="S297" s="15"/>
      <c r="T297" s="15"/>
      <c r="U297" s="13">
        <v>1</v>
      </c>
      <c r="V297" s="12" t="s">
        <v>594</v>
      </c>
      <c r="W297" s="12" t="s">
        <v>595</v>
      </c>
      <c r="X297" s="56" t="s">
        <v>944</v>
      </c>
      <c r="Y297" s="56" t="s">
        <v>945</v>
      </c>
    </row>
    <row r="298" spans="1:25" ht="36.75" hidden="1" customHeight="1" x14ac:dyDescent="0.25">
      <c r="A298" s="33" t="s">
        <v>607</v>
      </c>
      <c r="B298" s="42" t="s">
        <v>880</v>
      </c>
      <c r="C298" s="61" t="s">
        <v>23</v>
      </c>
      <c r="D298" s="34"/>
      <c r="E298" s="34" t="s">
        <v>274</v>
      </c>
      <c r="F298" s="60" t="s">
        <v>918</v>
      </c>
      <c r="G298" s="76"/>
      <c r="H298" s="11">
        <v>222701</v>
      </c>
      <c r="I298" s="12" t="s">
        <v>589</v>
      </c>
      <c r="J298" s="74"/>
      <c r="K298" s="11">
        <v>22270103</v>
      </c>
      <c r="L298" s="12" t="s">
        <v>596</v>
      </c>
      <c r="M298" s="11">
        <v>20</v>
      </c>
      <c r="N298" s="13">
        <v>4</v>
      </c>
      <c r="O298" s="11" t="s">
        <v>26</v>
      </c>
      <c r="P298" s="14">
        <v>44562</v>
      </c>
      <c r="Q298" s="14">
        <v>44926</v>
      </c>
      <c r="R298" s="15">
        <v>1</v>
      </c>
      <c r="S298" s="15">
        <v>2</v>
      </c>
      <c r="T298" s="15">
        <v>3</v>
      </c>
      <c r="U298" s="13">
        <v>4</v>
      </c>
      <c r="V298" s="12" t="s">
        <v>597</v>
      </c>
      <c r="W298" s="12" t="s">
        <v>598</v>
      </c>
      <c r="X298" s="56" t="s">
        <v>944</v>
      </c>
      <c r="Y298" s="56" t="s">
        <v>945</v>
      </c>
    </row>
    <row r="299" spans="1:25" ht="36.75" hidden="1" customHeight="1" x14ac:dyDescent="0.25">
      <c r="A299" s="33" t="s">
        <v>607</v>
      </c>
      <c r="B299" s="42" t="s">
        <v>880</v>
      </c>
      <c r="C299" s="61" t="s">
        <v>23</v>
      </c>
      <c r="D299" s="34"/>
      <c r="E299" s="34" t="s">
        <v>274</v>
      </c>
      <c r="F299" s="60" t="s">
        <v>918</v>
      </c>
      <c r="G299" s="76"/>
      <c r="H299" s="11">
        <v>222701</v>
      </c>
      <c r="I299" s="12" t="s">
        <v>589</v>
      </c>
      <c r="J299" s="74"/>
      <c r="K299" s="11">
        <v>22270104</v>
      </c>
      <c r="L299" s="12" t="s">
        <v>1005</v>
      </c>
      <c r="M299" s="11">
        <v>20</v>
      </c>
      <c r="N299" s="13">
        <v>6</v>
      </c>
      <c r="O299" s="11" t="s">
        <v>26</v>
      </c>
      <c r="P299" s="14">
        <v>44562</v>
      </c>
      <c r="Q299" s="14">
        <v>44926</v>
      </c>
      <c r="R299" s="15">
        <v>1</v>
      </c>
      <c r="S299" s="15">
        <v>3</v>
      </c>
      <c r="T299" s="15">
        <v>4</v>
      </c>
      <c r="U299" s="13">
        <v>6</v>
      </c>
      <c r="V299" s="12" t="s">
        <v>599</v>
      </c>
      <c r="W299" s="12" t="s">
        <v>600</v>
      </c>
      <c r="X299" s="56" t="s">
        <v>944</v>
      </c>
      <c r="Y299" s="56" t="s">
        <v>945</v>
      </c>
    </row>
    <row r="300" spans="1:25" ht="36.75" hidden="1" customHeight="1" x14ac:dyDescent="0.25">
      <c r="A300" s="33" t="s">
        <v>607</v>
      </c>
      <c r="B300" s="42" t="s">
        <v>880</v>
      </c>
      <c r="C300" s="61" t="s">
        <v>23</v>
      </c>
      <c r="D300" s="34"/>
      <c r="E300" s="34" t="s">
        <v>274</v>
      </c>
      <c r="F300" s="60" t="s">
        <v>918</v>
      </c>
      <c r="G300" s="76"/>
      <c r="H300" s="11">
        <v>222701</v>
      </c>
      <c r="I300" s="12" t="s">
        <v>589</v>
      </c>
      <c r="J300" s="74"/>
      <c r="K300" s="11">
        <v>22270105</v>
      </c>
      <c r="L300" s="12" t="s">
        <v>601</v>
      </c>
      <c r="M300" s="11">
        <v>10</v>
      </c>
      <c r="N300" s="13">
        <v>12</v>
      </c>
      <c r="O300" s="11" t="s">
        <v>26</v>
      </c>
      <c r="P300" s="14">
        <v>44562</v>
      </c>
      <c r="Q300" s="14">
        <v>44926</v>
      </c>
      <c r="R300" s="15">
        <v>3</v>
      </c>
      <c r="S300" s="15">
        <v>6</v>
      </c>
      <c r="T300" s="15">
        <v>9</v>
      </c>
      <c r="U300" s="13">
        <v>12</v>
      </c>
      <c r="V300" s="12" t="s">
        <v>602</v>
      </c>
      <c r="W300" s="12" t="s">
        <v>603</v>
      </c>
      <c r="X300" s="56" t="s">
        <v>944</v>
      </c>
      <c r="Y300" s="56" t="s">
        <v>945</v>
      </c>
    </row>
    <row r="301" spans="1:25" ht="36.75" hidden="1" customHeight="1" x14ac:dyDescent="0.25">
      <c r="A301" s="33" t="s">
        <v>607</v>
      </c>
      <c r="B301" s="42" t="s">
        <v>880</v>
      </c>
      <c r="C301" s="61" t="s">
        <v>23</v>
      </c>
      <c r="D301" s="34"/>
      <c r="E301" s="34" t="s">
        <v>274</v>
      </c>
      <c r="F301" s="60" t="s">
        <v>918</v>
      </c>
      <c r="G301" s="76"/>
      <c r="H301" s="11">
        <v>222701</v>
      </c>
      <c r="I301" s="12" t="s">
        <v>589</v>
      </c>
      <c r="J301" s="75"/>
      <c r="K301" s="11">
        <v>22270106</v>
      </c>
      <c r="L301" s="12" t="s">
        <v>604</v>
      </c>
      <c r="M301" s="11">
        <v>10</v>
      </c>
      <c r="N301" s="13">
        <v>100</v>
      </c>
      <c r="O301" s="11" t="s">
        <v>30</v>
      </c>
      <c r="P301" s="14">
        <v>44562</v>
      </c>
      <c r="Q301" s="14">
        <v>44926</v>
      </c>
      <c r="R301" s="15">
        <v>25</v>
      </c>
      <c r="S301" s="15">
        <v>50</v>
      </c>
      <c r="T301" s="15">
        <v>75</v>
      </c>
      <c r="U301" s="13">
        <v>100</v>
      </c>
      <c r="V301" s="12" t="s">
        <v>605</v>
      </c>
      <c r="W301" s="12" t="s">
        <v>606</v>
      </c>
      <c r="X301" s="56" t="s">
        <v>944</v>
      </c>
      <c r="Y301" s="56" t="s">
        <v>945</v>
      </c>
    </row>
    <row r="302" spans="1:25" ht="36.75" hidden="1" customHeight="1" x14ac:dyDescent="0.25">
      <c r="A302" s="33" t="s">
        <v>607</v>
      </c>
      <c r="B302" s="42" t="s">
        <v>881</v>
      </c>
      <c r="C302" s="61" t="s">
        <v>23</v>
      </c>
      <c r="D302" s="34"/>
      <c r="E302" s="34" t="s">
        <v>274</v>
      </c>
      <c r="F302" s="60" t="s">
        <v>918</v>
      </c>
      <c r="G302" s="76"/>
      <c r="H302" s="11">
        <v>222801</v>
      </c>
      <c r="I302" s="12" t="s">
        <v>589</v>
      </c>
      <c r="J302" s="78">
        <v>1.15E-2</v>
      </c>
      <c r="K302" s="11">
        <v>22280101</v>
      </c>
      <c r="L302" s="12" t="s">
        <v>590</v>
      </c>
      <c r="M302" s="11">
        <v>20</v>
      </c>
      <c r="N302" s="13">
        <v>4</v>
      </c>
      <c r="O302" s="11" t="s">
        <v>26</v>
      </c>
      <c r="P302" s="14">
        <v>44562</v>
      </c>
      <c r="Q302" s="14">
        <v>44926</v>
      </c>
      <c r="R302" s="15">
        <v>1</v>
      </c>
      <c r="S302" s="15">
        <v>2</v>
      </c>
      <c r="T302" s="15">
        <v>3</v>
      </c>
      <c r="U302" s="13">
        <v>4</v>
      </c>
      <c r="V302" s="12" t="s">
        <v>591</v>
      </c>
      <c r="W302" s="12" t="s">
        <v>592</v>
      </c>
      <c r="X302" s="56" t="s">
        <v>946</v>
      </c>
      <c r="Y302" s="56" t="s">
        <v>947</v>
      </c>
    </row>
    <row r="303" spans="1:25" ht="36.75" hidden="1" customHeight="1" x14ac:dyDescent="0.25">
      <c r="A303" s="33" t="s">
        <v>607</v>
      </c>
      <c r="B303" s="42" t="s">
        <v>881</v>
      </c>
      <c r="C303" s="61" t="s">
        <v>23</v>
      </c>
      <c r="D303" s="34"/>
      <c r="E303" s="34" t="s">
        <v>274</v>
      </c>
      <c r="F303" s="60" t="s">
        <v>918</v>
      </c>
      <c r="G303" s="76"/>
      <c r="H303" s="11">
        <v>222801</v>
      </c>
      <c r="I303" s="12" t="s">
        <v>589</v>
      </c>
      <c r="J303" s="74"/>
      <c r="K303" s="11">
        <v>22280102</v>
      </c>
      <c r="L303" s="12" t="s">
        <v>593</v>
      </c>
      <c r="M303" s="11">
        <v>20</v>
      </c>
      <c r="N303" s="13">
        <v>1</v>
      </c>
      <c r="O303" s="11" t="s">
        <v>26</v>
      </c>
      <c r="P303" s="14">
        <v>44835</v>
      </c>
      <c r="Q303" s="14">
        <v>44926</v>
      </c>
      <c r="R303" s="15"/>
      <c r="S303" s="15"/>
      <c r="T303" s="15"/>
      <c r="U303" s="13">
        <v>1</v>
      </c>
      <c r="V303" s="12" t="s">
        <v>594</v>
      </c>
      <c r="W303" s="12" t="s">
        <v>595</v>
      </c>
      <c r="X303" s="56" t="s">
        <v>946</v>
      </c>
      <c r="Y303" s="56" t="s">
        <v>947</v>
      </c>
    </row>
    <row r="304" spans="1:25" ht="36.75" hidden="1" customHeight="1" x14ac:dyDescent="0.25">
      <c r="A304" s="33" t="s">
        <v>607</v>
      </c>
      <c r="B304" s="42" t="s">
        <v>881</v>
      </c>
      <c r="C304" s="61" t="s">
        <v>23</v>
      </c>
      <c r="D304" s="34"/>
      <c r="E304" s="34" t="s">
        <v>274</v>
      </c>
      <c r="F304" s="60" t="s">
        <v>918</v>
      </c>
      <c r="G304" s="76"/>
      <c r="H304" s="11">
        <v>222801</v>
      </c>
      <c r="I304" s="12" t="s">
        <v>589</v>
      </c>
      <c r="J304" s="74"/>
      <c r="K304" s="11">
        <v>22280103</v>
      </c>
      <c r="L304" s="12" t="s">
        <v>596</v>
      </c>
      <c r="M304" s="11">
        <v>20</v>
      </c>
      <c r="N304" s="13">
        <v>4</v>
      </c>
      <c r="O304" s="11" t="s">
        <v>26</v>
      </c>
      <c r="P304" s="14">
        <v>44562</v>
      </c>
      <c r="Q304" s="14">
        <v>44926</v>
      </c>
      <c r="R304" s="15">
        <v>1</v>
      </c>
      <c r="S304" s="15">
        <v>2</v>
      </c>
      <c r="T304" s="15">
        <v>3</v>
      </c>
      <c r="U304" s="13">
        <v>4</v>
      </c>
      <c r="V304" s="12" t="s">
        <v>597</v>
      </c>
      <c r="W304" s="12" t="s">
        <v>598</v>
      </c>
      <c r="X304" s="56" t="s">
        <v>946</v>
      </c>
      <c r="Y304" s="56" t="s">
        <v>947</v>
      </c>
    </row>
    <row r="305" spans="1:25" ht="36.75" hidden="1" customHeight="1" x14ac:dyDescent="0.25">
      <c r="A305" s="33" t="s">
        <v>607</v>
      </c>
      <c r="B305" s="42" t="s">
        <v>881</v>
      </c>
      <c r="C305" s="61" t="s">
        <v>23</v>
      </c>
      <c r="D305" s="34"/>
      <c r="E305" s="34" t="s">
        <v>274</v>
      </c>
      <c r="F305" s="60" t="s">
        <v>918</v>
      </c>
      <c r="G305" s="76"/>
      <c r="H305" s="11">
        <v>222801</v>
      </c>
      <c r="I305" s="12" t="s">
        <v>589</v>
      </c>
      <c r="J305" s="74"/>
      <c r="K305" s="11">
        <v>22280104</v>
      </c>
      <c r="L305" s="12" t="s">
        <v>1005</v>
      </c>
      <c r="M305" s="11">
        <v>20</v>
      </c>
      <c r="N305" s="13">
        <v>6</v>
      </c>
      <c r="O305" s="11" t="s">
        <v>26</v>
      </c>
      <c r="P305" s="14">
        <v>44562</v>
      </c>
      <c r="Q305" s="14">
        <v>44926</v>
      </c>
      <c r="R305" s="15">
        <v>1</v>
      </c>
      <c r="S305" s="15">
        <v>3</v>
      </c>
      <c r="T305" s="15">
        <v>4</v>
      </c>
      <c r="U305" s="13">
        <v>6</v>
      </c>
      <c r="V305" s="12" t="s">
        <v>599</v>
      </c>
      <c r="W305" s="12" t="s">
        <v>600</v>
      </c>
      <c r="X305" s="56" t="s">
        <v>946</v>
      </c>
      <c r="Y305" s="56" t="s">
        <v>947</v>
      </c>
    </row>
    <row r="306" spans="1:25" ht="36.75" hidden="1" customHeight="1" x14ac:dyDescent="0.25">
      <c r="A306" s="33" t="s">
        <v>607</v>
      </c>
      <c r="B306" s="42" t="s">
        <v>881</v>
      </c>
      <c r="C306" s="61" t="s">
        <v>23</v>
      </c>
      <c r="D306" s="34"/>
      <c r="E306" s="34" t="s">
        <v>274</v>
      </c>
      <c r="F306" s="60" t="s">
        <v>918</v>
      </c>
      <c r="G306" s="76"/>
      <c r="H306" s="11">
        <v>222801</v>
      </c>
      <c r="I306" s="12" t="s">
        <v>589</v>
      </c>
      <c r="J306" s="74"/>
      <c r="K306" s="11">
        <v>22280105</v>
      </c>
      <c r="L306" s="12" t="s">
        <v>601</v>
      </c>
      <c r="M306" s="11">
        <v>10</v>
      </c>
      <c r="N306" s="13">
        <v>12</v>
      </c>
      <c r="O306" s="11" t="s">
        <v>26</v>
      </c>
      <c r="P306" s="14">
        <v>44562</v>
      </c>
      <c r="Q306" s="14">
        <v>44926</v>
      </c>
      <c r="R306" s="15">
        <v>3</v>
      </c>
      <c r="S306" s="15">
        <v>6</v>
      </c>
      <c r="T306" s="15">
        <v>9</v>
      </c>
      <c r="U306" s="13">
        <v>12</v>
      </c>
      <c r="V306" s="12" t="s">
        <v>602</v>
      </c>
      <c r="W306" s="12" t="s">
        <v>603</v>
      </c>
      <c r="X306" s="56" t="s">
        <v>946</v>
      </c>
      <c r="Y306" s="56" t="s">
        <v>947</v>
      </c>
    </row>
    <row r="307" spans="1:25" ht="36.75" hidden="1" customHeight="1" x14ac:dyDescent="0.25">
      <c r="A307" s="33" t="s">
        <v>607</v>
      </c>
      <c r="B307" s="42" t="s">
        <v>881</v>
      </c>
      <c r="C307" s="61" t="s">
        <v>23</v>
      </c>
      <c r="D307" s="34"/>
      <c r="E307" s="34" t="s">
        <v>274</v>
      </c>
      <c r="F307" s="60" t="s">
        <v>918</v>
      </c>
      <c r="G307" s="76"/>
      <c r="H307" s="11">
        <v>222801</v>
      </c>
      <c r="I307" s="12" t="s">
        <v>589</v>
      </c>
      <c r="J307" s="75"/>
      <c r="K307" s="11">
        <v>22280106</v>
      </c>
      <c r="L307" s="12" t="s">
        <v>604</v>
      </c>
      <c r="M307" s="11">
        <v>10</v>
      </c>
      <c r="N307" s="13">
        <v>100</v>
      </c>
      <c r="O307" s="11" t="s">
        <v>30</v>
      </c>
      <c r="P307" s="14">
        <v>44562</v>
      </c>
      <c r="Q307" s="14">
        <v>44926</v>
      </c>
      <c r="R307" s="15">
        <v>25</v>
      </c>
      <c r="S307" s="15">
        <v>50</v>
      </c>
      <c r="T307" s="15">
        <v>75</v>
      </c>
      <c r="U307" s="13">
        <v>100</v>
      </c>
      <c r="V307" s="12" t="s">
        <v>605</v>
      </c>
      <c r="W307" s="12" t="s">
        <v>606</v>
      </c>
      <c r="X307" s="56" t="s">
        <v>946</v>
      </c>
      <c r="Y307" s="56" t="s">
        <v>947</v>
      </c>
    </row>
    <row r="308" spans="1:25" ht="36.75" hidden="1" customHeight="1" x14ac:dyDescent="0.25">
      <c r="A308" s="33" t="s">
        <v>607</v>
      </c>
      <c r="B308" s="42" t="s">
        <v>882</v>
      </c>
      <c r="C308" s="61" t="s">
        <v>23</v>
      </c>
      <c r="D308" s="34"/>
      <c r="E308" s="34" t="s">
        <v>274</v>
      </c>
      <c r="F308" s="60" t="s">
        <v>918</v>
      </c>
      <c r="G308" s="76"/>
      <c r="H308" s="11">
        <v>222901</v>
      </c>
      <c r="I308" s="12" t="s">
        <v>589</v>
      </c>
      <c r="J308" s="78">
        <v>1.15E-2</v>
      </c>
      <c r="K308" s="11">
        <v>22290101</v>
      </c>
      <c r="L308" s="12" t="s">
        <v>590</v>
      </c>
      <c r="M308" s="11">
        <v>20</v>
      </c>
      <c r="N308" s="13">
        <v>4</v>
      </c>
      <c r="O308" s="11" t="s">
        <v>26</v>
      </c>
      <c r="P308" s="14">
        <v>44562</v>
      </c>
      <c r="Q308" s="14">
        <v>44926</v>
      </c>
      <c r="R308" s="15">
        <v>1</v>
      </c>
      <c r="S308" s="15">
        <v>2</v>
      </c>
      <c r="T308" s="15">
        <v>3</v>
      </c>
      <c r="U308" s="13">
        <v>4</v>
      </c>
      <c r="V308" s="12" t="s">
        <v>591</v>
      </c>
      <c r="W308" s="12" t="s">
        <v>592</v>
      </c>
      <c r="X308" s="56" t="s">
        <v>948</v>
      </c>
      <c r="Y308" s="56" t="s">
        <v>949</v>
      </c>
    </row>
    <row r="309" spans="1:25" ht="36.75" hidden="1" customHeight="1" x14ac:dyDescent="0.25">
      <c r="A309" s="33" t="s">
        <v>607</v>
      </c>
      <c r="B309" s="42" t="s">
        <v>882</v>
      </c>
      <c r="C309" s="61" t="s">
        <v>23</v>
      </c>
      <c r="D309" s="34"/>
      <c r="E309" s="34" t="s">
        <v>274</v>
      </c>
      <c r="F309" s="60" t="s">
        <v>918</v>
      </c>
      <c r="G309" s="76"/>
      <c r="H309" s="11">
        <v>222901</v>
      </c>
      <c r="I309" s="12" t="s">
        <v>589</v>
      </c>
      <c r="J309" s="74"/>
      <c r="K309" s="11">
        <v>22290102</v>
      </c>
      <c r="L309" s="12" t="s">
        <v>593</v>
      </c>
      <c r="M309" s="11">
        <v>20</v>
      </c>
      <c r="N309" s="13">
        <v>1</v>
      </c>
      <c r="O309" s="11" t="s">
        <v>26</v>
      </c>
      <c r="P309" s="14">
        <v>44835</v>
      </c>
      <c r="Q309" s="14">
        <v>44926</v>
      </c>
      <c r="R309" s="15"/>
      <c r="S309" s="15"/>
      <c r="T309" s="15"/>
      <c r="U309" s="13">
        <v>1</v>
      </c>
      <c r="V309" s="12" t="s">
        <v>594</v>
      </c>
      <c r="W309" s="12" t="s">
        <v>595</v>
      </c>
      <c r="X309" s="56" t="s">
        <v>948</v>
      </c>
      <c r="Y309" s="56" t="s">
        <v>949</v>
      </c>
    </row>
    <row r="310" spans="1:25" ht="36.75" hidden="1" customHeight="1" x14ac:dyDescent="0.25">
      <c r="A310" s="33" t="s">
        <v>607</v>
      </c>
      <c r="B310" s="42" t="s">
        <v>882</v>
      </c>
      <c r="C310" s="61" t="s">
        <v>23</v>
      </c>
      <c r="D310" s="34"/>
      <c r="E310" s="34" t="s">
        <v>274</v>
      </c>
      <c r="F310" s="60" t="s">
        <v>918</v>
      </c>
      <c r="G310" s="76"/>
      <c r="H310" s="11">
        <v>222901</v>
      </c>
      <c r="I310" s="12" t="s">
        <v>589</v>
      </c>
      <c r="J310" s="74"/>
      <c r="K310" s="11">
        <v>22290103</v>
      </c>
      <c r="L310" s="12" t="s">
        <v>596</v>
      </c>
      <c r="M310" s="11">
        <v>20</v>
      </c>
      <c r="N310" s="13">
        <v>4</v>
      </c>
      <c r="O310" s="11" t="s">
        <v>26</v>
      </c>
      <c r="P310" s="14">
        <v>44562</v>
      </c>
      <c r="Q310" s="14">
        <v>44926</v>
      </c>
      <c r="R310" s="15">
        <v>1</v>
      </c>
      <c r="S310" s="15">
        <v>2</v>
      </c>
      <c r="T310" s="15">
        <v>3</v>
      </c>
      <c r="U310" s="13">
        <v>4</v>
      </c>
      <c r="V310" s="12" t="s">
        <v>597</v>
      </c>
      <c r="W310" s="12" t="s">
        <v>598</v>
      </c>
      <c r="X310" s="56" t="s">
        <v>948</v>
      </c>
      <c r="Y310" s="56" t="s">
        <v>949</v>
      </c>
    </row>
    <row r="311" spans="1:25" ht="36.75" hidden="1" customHeight="1" x14ac:dyDescent="0.25">
      <c r="A311" s="33" t="s">
        <v>607</v>
      </c>
      <c r="B311" s="42" t="s">
        <v>882</v>
      </c>
      <c r="C311" s="61" t="s">
        <v>23</v>
      </c>
      <c r="D311" s="34"/>
      <c r="E311" s="34" t="s">
        <v>274</v>
      </c>
      <c r="F311" s="60" t="s">
        <v>918</v>
      </c>
      <c r="G311" s="76"/>
      <c r="H311" s="11">
        <v>222901</v>
      </c>
      <c r="I311" s="12" t="s">
        <v>589</v>
      </c>
      <c r="J311" s="74"/>
      <c r="K311" s="11">
        <v>22290104</v>
      </c>
      <c r="L311" s="12" t="s">
        <v>1005</v>
      </c>
      <c r="M311" s="11">
        <v>20</v>
      </c>
      <c r="N311" s="13">
        <v>6</v>
      </c>
      <c r="O311" s="11" t="s">
        <v>26</v>
      </c>
      <c r="P311" s="14">
        <v>44562</v>
      </c>
      <c r="Q311" s="14">
        <v>44926</v>
      </c>
      <c r="R311" s="15">
        <v>1</v>
      </c>
      <c r="S311" s="15">
        <v>3</v>
      </c>
      <c r="T311" s="15">
        <v>4</v>
      </c>
      <c r="U311" s="13">
        <v>6</v>
      </c>
      <c r="V311" s="12" t="s">
        <v>599</v>
      </c>
      <c r="W311" s="12" t="s">
        <v>600</v>
      </c>
      <c r="X311" s="56" t="s">
        <v>948</v>
      </c>
      <c r="Y311" s="56" t="s">
        <v>949</v>
      </c>
    </row>
    <row r="312" spans="1:25" ht="36.75" hidden="1" customHeight="1" x14ac:dyDescent="0.25">
      <c r="A312" s="33" t="s">
        <v>607</v>
      </c>
      <c r="B312" s="42" t="s">
        <v>882</v>
      </c>
      <c r="C312" s="61" t="s">
        <v>23</v>
      </c>
      <c r="D312" s="34"/>
      <c r="E312" s="34" t="s">
        <v>274</v>
      </c>
      <c r="F312" s="60" t="s">
        <v>918</v>
      </c>
      <c r="G312" s="76"/>
      <c r="H312" s="11">
        <v>222901</v>
      </c>
      <c r="I312" s="12" t="s">
        <v>589</v>
      </c>
      <c r="J312" s="74"/>
      <c r="K312" s="11">
        <v>22290105</v>
      </c>
      <c r="L312" s="12" t="s">
        <v>601</v>
      </c>
      <c r="M312" s="11">
        <v>10</v>
      </c>
      <c r="N312" s="13">
        <v>12</v>
      </c>
      <c r="O312" s="11" t="s">
        <v>26</v>
      </c>
      <c r="P312" s="14">
        <v>44562</v>
      </c>
      <c r="Q312" s="14">
        <v>44926</v>
      </c>
      <c r="R312" s="15">
        <v>3</v>
      </c>
      <c r="S312" s="15">
        <v>6</v>
      </c>
      <c r="T312" s="15">
        <v>9</v>
      </c>
      <c r="U312" s="13">
        <v>12</v>
      </c>
      <c r="V312" s="12" t="s">
        <v>602</v>
      </c>
      <c r="W312" s="12" t="s">
        <v>603</v>
      </c>
      <c r="X312" s="56" t="s">
        <v>948</v>
      </c>
      <c r="Y312" s="56" t="s">
        <v>949</v>
      </c>
    </row>
    <row r="313" spans="1:25" ht="36.75" hidden="1" customHeight="1" x14ac:dyDescent="0.25">
      <c r="A313" s="33" t="s">
        <v>607</v>
      </c>
      <c r="B313" s="42" t="s">
        <v>882</v>
      </c>
      <c r="C313" s="61" t="s">
        <v>23</v>
      </c>
      <c r="D313" s="34"/>
      <c r="E313" s="34" t="s">
        <v>274</v>
      </c>
      <c r="F313" s="60" t="s">
        <v>918</v>
      </c>
      <c r="G313" s="76"/>
      <c r="H313" s="11">
        <v>222901</v>
      </c>
      <c r="I313" s="12" t="s">
        <v>589</v>
      </c>
      <c r="J313" s="75"/>
      <c r="K313" s="11">
        <v>22290106</v>
      </c>
      <c r="L313" s="12" t="s">
        <v>604</v>
      </c>
      <c r="M313" s="11">
        <v>10</v>
      </c>
      <c r="N313" s="13">
        <v>100</v>
      </c>
      <c r="O313" s="11" t="s">
        <v>30</v>
      </c>
      <c r="P313" s="14">
        <v>44562</v>
      </c>
      <c r="Q313" s="14">
        <v>44926</v>
      </c>
      <c r="R313" s="15">
        <v>25</v>
      </c>
      <c r="S313" s="15">
        <v>50</v>
      </c>
      <c r="T313" s="15">
        <v>75</v>
      </c>
      <c r="U313" s="13">
        <v>100</v>
      </c>
      <c r="V313" s="12" t="s">
        <v>605</v>
      </c>
      <c r="W313" s="12" t="s">
        <v>606</v>
      </c>
      <c r="X313" s="56" t="s">
        <v>948</v>
      </c>
      <c r="Y313" s="56" t="s">
        <v>949</v>
      </c>
    </row>
    <row r="314" spans="1:25" ht="36.75" hidden="1" customHeight="1" x14ac:dyDescent="0.25">
      <c r="A314" s="33" t="s">
        <v>607</v>
      </c>
      <c r="B314" s="42" t="s">
        <v>883</v>
      </c>
      <c r="C314" s="61" t="s">
        <v>23</v>
      </c>
      <c r="D314" s="34"/>
      <c r="E314" s="34" t="s">
        <v>274</v>
      </c>
      <c r="F314" s="60" t="s">
        <v>918</v>
      </c>
      <c r="G314" s="76"/>
      <c r="H314" s="11">
        <v>223001</v>
      </c>
      <c r="I314" s="12" t="s">
        <v>589</v>
      </c>
      <c r="J314" s="78">
        <v>1.15E-2</v>
      </c>
      <c r="K314" s="11">
        <v>22300101</v>
      </c>
      <c r="L314" s="12" t="s">
        <v>590</v>
      </c>
      <c r="M314" s="11">
        <v>20</v>
      </c>
      <c r="N314" s="13">
        <v>4</v>
      </c>
      <c r="O314" s="11" t="s">
        <v>26</v>
      </c>
      <c r="P314" s="14">
        <v>44562</v>
      </c>
      <c r="Q314" s="14">
        <v>44926</v>
      </c>
      <c r="R314" s="15">
        <v>1</v>
      </c>
      <c r="S314" s="15">
        <v>2</v>
      </c>
      <c r="T314" s="15">
        <v>3</v>
      </c>
      <c r="U314" s="13">
        <v>4</v>
      </c>
      <c r="V314" s="12" t="s">
        <v>591</v>
      </c>
      <c r="W314" s="12" t="s">
        <v>592</v>
      </c>
      <c r="X314" s="56" t="s">
        <v>950</v>
      </c>
      <c r="Y314" s="56" t="s">
        <v>951</v>
      </c>
    </row>
    <row r="315" spans="1:25" ht="36.75" hidden="1" customHeight="1" x14ac:dyDescent="0.25">
      <c r="A315" s="33" t="s">
        <v>607</v>
      </c>
      <c r="B315" s="42" t="s">
        <v>883</v>
      </c>
      <c r="C315" s="61" t="s">
        <v>23</v>
      </c>
      <c r="D315" s="34"/>
      <c r="E315" s="34" t="s">
        <v>274</v>
      </c>
      <c r="F315" s="60" t="s">
        <v>918</v>
      </c>
      <c r="G315" s="76"/>
      <c r="H315" s="11">
        <v>223001</v>
      </c>
      <c r="I315" s="12" t="s">
        <v>589</v>
      </c>
      <c r="J315" s="74"/>
      <c r="K315" s="11">
        <v>22300102</v>
      </c>
      <c r="L315" s="12" t="s">
        <v>593</v>
      </c>
      <c r="M315" s="11">
        <v>20</v>
      </c>
      <c r="N315" s="13">
        <v>1</v>
      </c>
      <c r="O315" s="11" t="s">
        <v>26</v>
      </c>
      <c r="P315" s="14">
        <v>44835</v>
      </c>
      <c r="Q315" s="14">
        <v>44926</v>
      </c>
      <c r="R315" s="15"/>
      <c r="S315" s="15"/>
      <c r="T315" s="15"/>
      <c r="U315" s="13">
        <v>1</v>
      </c>
      <c r="V315" s="12" t="s">
        <v>594</v>
      </c>
      <c r="W315" s="12" t="s">
        <v>595</v>
      </c>
      <c r="X315" s="56" t="s">
        <v>950</v>
      </c>
      <c r="Y315" s="56" t="s">
        <v>951</v>
      </c>
    </row>
    <row r="316" spans="1:25" ht="36.75" hidden="1" customHeight="1" x14ac:dyDescent="0.25">
      <c r="A316" s="33" t="s">
        <v>607</v>
      </c>
      <c r="B316" s="42" t="s">
        <v>883</v>
      </c>
      <c r="C316" s="61" t="s">
        <v>23</v>
      </c>
      <c r="D316" s="34"/>
      <c r="E316" s="34" t="s">
        <v>274</v>
      </c>
      <c r="F316" s="60" t="s">
        <v>918</v>
      </c>
      <c r="G316" s="76"/>
      <c r="H316" s="11">
        <v>223001</v>
      </c>
      <c r="I316" s="12" t="s">
        <v>589</v>
      </c>
      <c r="J316" s="74"/>
      <c r="K316" s="11">
        <v>22300103</v>
      </c>
      <c r="L316" s="12" t="s">
        <v>596</v>
      </c>
      <c r="M316" s="11">
        <v>20</v>
      </c>
      <c r="N316" s="13">
        <v>4</v>
      </c>
      <c r="O316" s="11" t="s">
        <v>26</v>
      </c>
      <c r="P316" s="14">
        <v>44562</v>
      </c>
      <c r="Q316" s="14">
        <v>44926</v>
      </c>
      <c r="R316" s="15">
        <v>1</v>
      </c>
      <c r="S316" s="15">
        <v>2</v>
      </c>
      <c r="T316" s="15">
        <v>3</v>
      </c>
      <c r="U316" s="13">
        <v>4</v>
      </c>
      <c r="V316" s="12" t="s">
        <v>597</v>
      </c>
      <c r="W316" s="12" t="s">
        <v>598</v>
      </c>
      <c r="X316" s="56" t="s">
        <v>950</v>
      </c>
      <c r="Y316" s="56" t="s">
        <v>951</v>
      </c>
    </row>
    <row r="317" spans="1:25" ht="36.75" hidden="1" customHeight="1" x14ac:dyDescent="0.25">
      <c r="A317" s="33" t="s">
        <v>607</v>
      </c>
      <c r="B317" s="42" t="s">
        <v>883</v>
      </c>
      <c r="C317" s="61" t="s">
        <v>23</v>
      </c>
      <c r="D317" s="34"/>
      <c r="E317" s="34" t="s">
        <v>274</v>
      </c>
      <c r="F317" s="60" t="s">
        <v>918</v>
      </c>
      <c r="G317" s="76"/>
      <c r="H317" s="11">
        <v>223001</v>
      </c>
      <c r="I317" s="12" t="s">
        <v>589</v>
      </c>
      <c r="J317" s="74"/>
      <c r="K317" s="11">
        <v>22300104</v>
      </c>
      <c r="L317" s="12" t="s">
        <v>1005</v>
      </c>
      <c r="M317" s="11">
        <v>20</v>
      </c>
      <c r="N317" s="13">
        <v>6</v>
      </c>
      <c r="O317" s="11" t="s">
        <v>26</v>
      </c>
      <c r="P317" s="14">
        <v>44562</v>
      </c>
      <c r="Q317" s="14">
        <v>44926</v>
      </c>
      <c r="R317" s="15">
        <v>1</v>
      </c>
      <c r="S317" s="15">
        <v>3</v>
      </c>
      <c r="T317" s="15">
        <v>4</v>
      </c>
      <c r="U317" s="13">
        <v>6</v>
      </c>
      <c r="V317" s="12" t="s">
        <v>599</v>
      </c>
      <c r="W317" s="12" t="s">
        <v>600</v>
      </c>
      <c r="X317" s="56" t="s">
        <v>950</v>
      </c>
      <c r="Y317" s="56" t="s">
        <v>951</v>
      </c>
    </row>
    <row r="318" spans="1:25" ht="36.75" hidden="1" customHeight="1" x14ac:dyDescent="0.25">
      <c r="A318" s="33" t="s">
        <v>607</v>
      </c>
      <c r="B318" s="42" t="s">
        <v>883</v>
      </c>
      <c r="C318" s="61" t="s">
        <v>23</v>
      </c>
      <c r="D318" s="34"/>
      <c r="E318" s="34" t="s">
        <v>274</v>
      </c>
      <c r="F318" s="60" t="s">
        <v>918</v>
      </c>
      <c r="G318" s="76"/>
      <c r="H318" s="11">
        <v>223001</v>
      </c>
      <c r="I318" s="12" t="s">
        <v>589</v>
      </c>
      <c r="J318" s="74"/>
      <c r="K318" s="11">
        <v>22300105</v>
      </c>
      <c r="L318" s="12" t="s">
        <v>601</v>
      </c>
      <c r="M318" s="11">
        <v>10</v>
      </c>
      <c r="N318" s="13">
        <v>12</v>
      </c>
      <c r="O318" s="11" t="s">
        <v>26</v>
      </c>
      <c r="P318" s="14">
        <v>44562</v>
      </c>
      <c r="Q318" s="14">
        <v>44926</v>
      </c>
      <c r="R318" s="15">
        <v>3</v>
      </c>
      <c r="S318" s="15">
        <v>6</v>
      </c>
      <c r="T318" s="15">
        <v>9</v>
      </c>
      <c r="U318" s="13">
        <v>12</v>
      </c>
      <c r="V318" s="12" t="s">
        <v>602</v>
      </c>
      <c r="W318" s="12" t="s">
        <v>603</v>
      </c>
      <c r="X318" s="56" t="s">
        <v>950</v>
      </c>
      <c r="Y318" s="56" t="s">
        <v>951</v>
      </c>
    </row>
    <row r="319" spans="1:25" ht="91.5" hidden="1" customHeight="1" x14ac:dyDescent="0.25">
      <c r="A319" s="33" t="s">
        <v>607</v>
      </c>
      <c r="B319" s="42" t="s">
        <v>883</v>
      </c>
      <c r="C319" s="61" t="s">
        <v>23</v>
      </c>
      <c r="D319" s="34"/>
      <c r="E319" s="34" t="s">
        <v>274</v>
      </c>
      <c r="F319" s="60" t="s">
        <v>918</v>
      </c>
      <c r="G319" s="76"/>
      <c r="H319" s="11">
        <v>223001</v>
      </c>
      <c r="I319" s="12" t="s">
        <v>589</v>
      </c>
      <c r="J319" s="75"/>
      <c r="K319" s="11">
        <v>22300106</v>
      </c>
      <c r="L319" s="12" t="s">
        <v>604</v>
      </c>
      <c r="M319" s="11">
        <v>10</v>
      </c>
      <c r="N319" s="13">
        <v>100</v>
      </c>
      <c r="O319" s="11" t="s">
        <v>30</v>
      </c>
      <c r="P319" s="14">
        <v>44562</v>
      </c>
      <c r="Q319" s="14">
        <v>44926</v>
      </c>
      <c r="R319" s="15">
        <v>25</v>
      </c>
      <c r="S319" s="15">
        <v>50</v>
      </c>
      <c r="T319" s="15">
        <v>75</v>
      </c>
      <c r="U319" s="13">
        <v>100</v>
      </c>
      <c r="V319" s="12" t="s">
        <v>605</v>
      </c>
      <c r="W319" s="12" t="s">
        <v>606</v>
      </c>
      <c r="X319" s="56" t="s">
        <v>950</v>
      </c>
      <c r="Y319" s="56" t="s">
        <v>951</v>
      </c>
    </row>
    <row r="320" spans="1:25" ht="36.75" hidden="1" customHeight="1" x14ac:dyDescent="0.25">
      <c r="A320" s="33" t="s">
        <v>607</v>
      </c>
      <c r="B320" s="42" t="s">
        <v>884</v>
      </c>
      <c r="C320" s="61" t="s">
        <v>23</v>
      </c>
      <c r="D320" s="34"/>
      <c r="E320" s="34" t="s">
        <v>274</v>
      </c>
      <c r="F320" s="60" t="s">
        <v>918</v>
      </c>
      <c r="G320" s="76"/>
      <c r="H320" s="11">
        <v>223101</v>
      </c>
      <c r="I320" s="12" t="s">
        <v>589</v>
      </c>
      <c r="J320" s="78">
        <v>1.15E-2</v>
      </c>
      <c r="K320" s="11">
        <v>22310101</v>
      </c>
      <c r="L320" s="12" t="s">
        <v>590</v>
      </c>
      <c r="M320" s="11">
        <v>20</v>
      </c>
      <c r="N320" s="13">
        <v>4</v>
      </c>
      <c r="O320" s="11" t="s">
        <v>26</v>
      </c>
      <c r="P320" s="14">
        <v>44562</v>
      </c>
      <c r="Q320" s="14">
        <v>44926</v>
      </c>
      <c r="R320" s="15">
        <v>1</v>
      </c>
      <c r="S320" s="15">
        <v>2</v>
      </c>
      <c r="T320" s="15">
        <v>3</v>
      </c>
      <c r="U320" s="13">
        <v>4</v>
      </c>
      <c r="V320" s="12" t="s">
        <v>591</v>
      </c>
      <c r="W320" s="12" t="s">
        <v>592</v>
      </c>
      <c r="X320" s="56" t="s">
        <v>952</v>
      </c>
      <c r="Y320" s="56" t="s">
        <v>953</v>
      </c>
    </row>
    <row r="321" spans="1:25" ht="36.75" hidden="1" customHeight="1" x14ac:dyDescent="0.25">
      <c r="A321" s="33" t="s">
        <v>607</v>
      </c>
      <c r="B321" s="42" t="s">
        <v>884</v>
      </c>
      <c r="C321" s="61" t="s">
        <v>23</v>
      </c>
      <c r="D321" s="34"/>
      <c r="E321" s="34" t="s">
        <v>274</v>
      </c>
      <c r="F321" s="60" t="s">
        <v>918</v>
      </c>
      <c r="G321" s="76"/>
      <c r="H321" s="11">
        <v>223101</v>
      </c>
      <c r="I321" s="12" t="s">
        <v>589</v>
      </c>
      <c r="J321" s="74"/>
      <c r="K321" s="11">
        <v>22310102</v>
      </c>
      <c r="L321" s="12" t="s">
        <v>593</v>
      </c>
      <c r="M321" s="11">
        <v>20</v>
      </c>
      <c r="N321" s="13">
        <v>1</v>
      </c>
      <c r="O321" s="11" t="s">
        <v>26</v>
      </c>
      <c r="P321" s="14">
        <v>44835</v>
      </c>
      <c r="Q321" s="14">
        <v>44926</v>
      </c>
      <c r="R321" s="15"/>
      <c r="S321" s="15"/>
      <c r="T321" s="15"/>
      <c r="U321" s="13">
        <v>1</v>
      </c>
      <c r="V321" s="12" t="s">
        <v>594</v>
      </c>
      <c r="W321" s="12" t="s">
        <v>595</v>
      </c>
      <c r="X321" s="56" t="s">
        <v>952</v>
      </c>
      <c r="Y321" s="56" t="s">
        <v>953</v>
      </c>
    </row>
    <row r="322" spans="1:25" ht="36.75" hidden="1" customHeight="1" x14ac:dyDescent="0.25">
      <c r="A322" s="33" t="s">
        <v>607</v>
      </c>
      <c r="B322" s="42" t="s">
        <v>884</v>
      </c>
      <c r="C322" s="61" t="s">
        <v>23</v>
      </c>
      <c r="D322" s="34"/>
      <c r="E322" s="34" t="s">
        <v>274</v>
      </c>
      <c r="F322" s="60" t="s">
        <v>918</v>
      </c>
      <c r="G322" s="76"/>
      <c r="H322" s="11">
        <v>223101</v>
      </c>
      <c r="I322" s="12" t="s">
        <v>589</v>
      </c>
      <c r="J322" s="74"/>
      <c r="K322" s="11">
        <v>22310103</v>
      </c>
      <c r="L322" s="12" t="s">
        <v>596</v>
      </c>
      <c r="M322" s="11">
        <v>20</v>
      </c>
      <c r="N322" s="13">
        <v>4</v>
      </c>
      <c r="O322" s="11" t="s">
        <v>26</v>
      </c>
      <c r="P322" s="14">
        <v>44562</v>
      </c>
      <c r="Q322" s="14">
        <v>44926</v>
      </c>
      <c r="R322" s="15">
        <v>1</v>
      </c>
      <c r="S322" s="15">
        <v>2</v>
      </c>
      <c r="T322" s="15">
        <v>3</v>
      </c>
      <c r="U322" s="13">
        <v>4</v>
      </c>
      <c r="V322" s="12" t="s">
        <v>597</v>
      </c>
      <c r="W322" s="12" t="s">
        <v>598</v>
      </c>
      <c r="X322" s="56" t="s">
        <v>952</v>
      </c>
      <c r="Y322" s="56" t="s">
        <v>953</v>
      </c>
    </row>
    <row r="323" spans="1:25" ht="36.75" hidden="1" customHeight="1" x14ac:dyDescent="0.25">
      <c r="A323" s="33" t="s">
        <v>607</v>
      </c>
      <c r="B323" s="42" t="s">
        <v>884</v>
      </c>
      <c r="C323" s="61" t="s">
        <v>23</v>
      </c>
      <c r="D323" s="34"/>
      <c r="E323" s="34" t="s">
        <v>274</v>
      </c>
      <c r="F323" s="60" t="s">
        <v>918</v>
      </c>
      <c r="G323" s="76"/>
      <c r="H323" s="11">
        <v>223101</v>
      </c>
      <c r="I323" s="12" t="s">
        <v>589</v>
      </c>
      <c r="J323" s="74"/>
      <c r="K323" s="11">
        <v>22310104</v>
      </c>
      <c r="L323" s="12" t="s">
        <v>1005</v>
      </c>
      <c r="M323" s="11">
        <v>20</v>
      </c>
      <c r="N323" s="13">
        <v>6</v>
      </c>
      <c r="O323" s="11" t="s">
        <v>26</v>
      </c>
      <c r="P323" s="14">
        <v>44562</v>
      </c>
      <c r="Q323" s="14">
        <v>44926</v>
      </c>
      <c r="R323" s="15">
        <v>1</v>
      </c>
      <c r="S323" s="15">
        <v>3</v>
      </c>
      <c r="T323" s="15">
        <v>4</v>
      </c>
      <c r="U323" s="13">
        <v>6</v>
      </c>
      <c r="V323" s="12" t="s">
        <v>599</v>
      </c>
      <c r="W323" s="12" t="s">
        <v>600</v>
      </c>
      <c r="X323" s="56" t="s">
        <v>952</v>
      </c>
      <c r="Y323" s="56" t="s">
        <v>953</v>
      </c>
    </row>
    <row r="324" spans="1:25" ht="36.75" hidden="1" customHeight="1" x14ac:dyDescent="0.25">
      <c r="A324" s="33" t="s">
        <v>607</v>
      </c>
      <c r="B324" s="42" t="s">
        <v>884</v>
      </c>
      <c r="C324" s="61" t="s">
        <v>23</v>
      </c>
      <c r="D324" s="34"/>
      <c r="E324" s="34" t="s">
        <v>274</v>
      </c>
      <c r="F324" s="60" t="s">
        <v>918</v>
      </c>
      <c r="G324" s="76"/>
      <c r="H324" s="11">
        <v>223101</v>
      </c>
      <c r="I324" s="12" t="s">
        <v>589</v>
      </c>
      <c r="J324" s="74"/>
      <c r="K324" s="11">
        <v>22310105</v>
      </c>
      <c r="L324" s="12" t="s">
        <v>601</v>
      </c>
      <c r="M324" s="11">
        <v>10</v>
      </c>
      <c r="N324" s="13">
        <v>12</v>
      </c>
      <c r="O324" s="11" t="s">
        <v>26</v>
      </c>
      <c r="P324" s="14">
        <v>44562</v>
      </c>
      <c r="Q324" s="14">
        <v>44926</v>
      </c>
      <c r="R324" s="15">
        <v>3</v>
      </c>
      <c r="S324" s="15">
        <v>6</v>
      </c>
      <c r="T324" s="15">
        <v>9</v>
      </c>
      <c r="U324" s="13">
        <v>12</v>
      </c>
      <c r="V324" s="12" t="s">
        <v>602</v>
      </c>
      <c r="W324" s="12" t="s">
        <v>603</v>
      </c>
      <c r="X324" s="56" t="s">
        <v>952</v>
      </c>
      <c r="Y324" s="56" t="s">
        <v>953</v>
      </c>
    </row>
    <row r="325" spans="1:25" ht="36.75" hidden="1" customHeight="1" x14ac:dyDescent="0.25">
      <c r="A325" s="33" t="s">
        <v>607</v>
      </c>
      <c r="B325" s="42" t="s">
        <v>884</v>
      </c>
      <c r="C325" s="61" t="s">
        <v>23</v>
      </c>
      <c r="D325" s="34"/>
      <c r="E325" s="34" t="s">
        <v>274</v>
      </c>
      <c r="F325" s="60" t="s">
        <v>918</v>
      </c>
      <c r="G325" s="76"/>
      <c r="H325" s="11">
        <v>223101</v>
      </c>
      <c r="I325" s="12" t="s">
        <v>589</v>
      </c>
      <c r="J325" s="75"/>
      <c r="K325" s="11">
        <v>22310106</v>
      </c>
      <c r="L325" s="12" t="s">
        <v>604</v>
      </c>
      <c r="M325" s="11">
        <v>10</v>
      </c>
      <c r="N325" s="13">
        <v>100</v>
      </c>
      <c r="O325" s="11" t="s">
        <v>30</v>
      </c>
      <c r="P325" s="14">
        <v>44562</v>
      </c>
      <c r="Q325" s="14">
        <v>44926</v>
      </c>
      <c r="R325" s="15">
        <v>25</v>
      </c>
      <c r="S325" s="15">
        <v>50</v>
      </c>
      <c r="T325" s="15">
        <v>75</v>
      </c>
      <c r="U325" s="13">
        <v>100</v>
      </c>
      <c r="V325" s="12" t="s">
        <v>605</v>
      </c>
      <c r="W325" s="12" t="s">
        <v>606</v>
      </c>
      <c r="X325" s="56" t="s">
        <v>952</v>
      </c>
      <c r="Y325" s="56" t="s">
        <v>953</v>
      </c>
    </row>
    <row r="326" spans="1:25" ht="36.75" hidden="1" customHeight="1" x14ac:dyDescent="0.25">
      <c r="A326" s="33" t="s">
        <v>607</v>
      </c>
      <c r="B326" s="42" t="s">
        <v>885</v>
      </c>
      <c r="C326" s="61" t="s">
        <v>23</v>
      </c>
      <c r="D326" s="34"/>
      <c r="E326" s="34" t="s">
        <v>274</v>
      </c>
      <c r="F326" s="60" t="s">
        <v>918</v>
      </c>
      <c r="G326" s="76"/>
      <c r="H326" s="11">
        <v>223201</v>
      </c>
      <c r="I326" s="12" t="s">
        <v>589</v>
      </c>
      <c r="J326" s="78">
        <v>1.15E-2</v>
      </c>
      <c r="K326" s="11">
        <v>22320101</v>
      </c>
      <c r="L326" s="12" t="s">
        <v>590</v>
      </c>
      <c r="M326" s="11">
        <v>20</v>
      </c>
      <c r="N326" s="13">
        <v>4</v>
      </c>
      <c r="O326" s="11" t="s">
        <v>26</v>
      </c>
      <c r="P326" s="14">
        <v>44562</v>
      </c>
      <c r="Q326" s="14">
        <v>44926</v>
      </c>
      <c r="R326" s="15">
        <v>1</v>
      </c>
      <c r="S326" s="15">
        <v>2</v>
      </c>
      <c r="T326" s="15">
        <v>3</v>
      </c>
      <c r="U326" s="13">
        <v>4</v>
      </c>
      <c r="V326" s="12" t="s">
        <v>591</v>
      </c>
      <c r="W326" s="12" t="s">
        <v>592</v>
      </c>
      <c r="X326" s="56" t="s">
        <v>954</v>
      </c>
      <c r="Y326" s="56" t="s">
        <v>955</v>
      </c>
    </row>
    <row r="327" spans="1:25" ht="36.75" hidden="1" customHeight="1" x14ac:dyDescent="0.25">
      <c r="A327" s="33" t="s">
        <v>607</v>
      </c>
      <c r="B327" s="42" t="s">
        <v>885</v>
      </c>
      <c r="C327" s="61" t="s">
        <v>23</v>
      </c>
      <c r="D327" s="34"/>
      <c r="E327" s="34" t="s">
        <v>274</v>
      </c>
      <c r="F327" s="60" t="s">
        <v>918</v>
      </c>
      <c r="G327" s="76"/>
      <c r="H327" s="11">
        <v>223201</v>
      </c>
      <c r="I327" s="12" t="s">
        <v>589</v>
      </c>
      <c r="J327" s="74"/>
      <c r="K327" s="11">
        <v>22320102</v>
      </c>
      <c r="L327" s="12" t="s">
        <v>593</v>
      </c>
      <c r="M327" s="11">
        <v>20</v>
      </c>
      <c r="N327" s="13">
        <v>1</v>
      </c>
      <c r="O327" s="11" t="s">
        <v>26</v>
      </c>
      <c r="P327" s="14">
        <v>44835</v>
      </c>
      <c r="Q327" s="14">
        <v>44926</v>
      </c>
      <c r="R327" s="15"/>
      <c r="S327" s="15"/>
      <c r="T327" s="15"/>
      <c r="U327" s="13">
        <v>1</v>
      </c>
      <c r="V327" s="12" t="s">
        <v>594</v>
      </c>
      <c r="W327" s="12" t="s">
        <v>595</v>
      </c>
      <c r="X327" s="56" t="s">
        <v>954</v>
      </c>
      <c r="Y327" s="56" t="s">
        <v>955</v>
      </c>
    </row>
    <row r="328" spans="1:25" ht="36.75" hidden="1" customHeight="1" x14ac:dyDescent="0.25">
      <c r="A328" s="33" t="s">
        <v>607</v>
      </c>
      <c r="B328" s="42" t="s">
        <v>885</v>
      </c>
      <c r="C328" s="61" t="s">
        <v>23</v>
      </c>
      <c r="D328" s="34"/>
      <c r="E328" s="34" t="s">
        <v>274</v>
      </c>
      <c r="F328" s="60" t="s">
        <v>918</v>
      </c>
      <c r="G328" s="76"/>
      <c r="H328" s="11">
        <v>223201</v>
      </c>
      <c r="I328" s="12" t="s">
        <v>589</v>
      </c>
      <c r="J328" s="74"/>
      <c r="K328" s="11">
        <v>22320103</v>
      </c>
      <c r="L328" s="12" t="s">
        <v>596</v>
      </c>
      <c r="M328" s="11">
        <v>20</v>
      </c>
      <c r="N328" s="13">
        <v>4</v>
      </c>
      <c r="O328" s="11" t="s">
        <v>26</v>
      </c>
      <c r="P328" s="14">
        <v>44562</v>
      </c>
      <c r="Q328" s="14">
        <v>44926</v>
      </c>
      <c r="R328" s="15">
        <v>1</v>
      </c>
      <c r="S328" s="15">
        <v>2</v>
      </c>
      <c r="T328" s="15">
        <v>3</v>
      </c>
      <c r="U328" s="13">
        <v>4</v>
      </c>
      <c r="V328" s="12" t="s">
        <v>597</v>
      </c>
      <c r="W328" s="12" t="s">
        <v>598</v>
      </c>
      <c r="X328" s="56" t="s">
        <v>954</v>
      </c>
      <c r="Y328" s="56" t="s">
        <v>955</v>
      </c>
    </row>
    <row r="329" spans="1:25" ht="36.75" hidden="1" customHeight="1" x14ac:dyDescent="0.25">
      <c r="A329" s="33" t="s">
        <v>607</v>
      </c>
      <c r="B329" s="42" t="s">
        <v>885</v>
      </c>
      <c r="C329" s="61" t="s">
        <v>23</v>
      </c>
      <c r="D329" s="34"/>
      <c r="E329" s="34" t="s">
        <v>274</v>
      </c>
      <c r="F329" s="60" t="s">
        <v>918</v>
      </c>
      <c r="G329" s="76"/>
      <c r="H329" s="11">
        <v>223201</v>
      </c>
      <c r="I329" s="12" t="s">
        <v>589</v>
      </c>
      <c r="J329" s="74"/>
      <c r="K329" s="11">
        <v>22320104</v>
      </c>
      <c r="L329" s="12" t="s">
        <v>1005</v>
      </c>
      <c r="M329" s="11">
        <v>20</v>
      </c>
      <c r="N329" s="13">
        <v>6</v>
      </c>
      <c r="O329" s="11" t="s">
        <v>26</v>
      </c>
      <c r="P329" s="14">
        <v>44562</v>
      </c>
      <c r="Q329" s="14">
        <v>44926</v>
      </c>
      <c r="R329" s="15">
        <v>1</v>
      </c>
      <c r="S329" s="15">
        <v>3</v>
      </c>
      <c r="T329" s="15">
        <v>4</v>
      </c>
      <c r="U329" s="13">
        <v>6</v>
      </c>
      <c r="V329" s="12" t="s">
        <v>599</v>
      </c>
      <c r="W329" s="12" t="s">
        <v>600</v>
      </c>
      <c r="X329" s="56" t="s">
        <v>954</v>
      </c>
      <c r="Y329" s="56" t="s">
        <v>955</v>
      </c>
    </row>
    <row r="330" spans="1:25" ht="36.75" hidden="1" customHeight="1" x14ac:dyDescent="0.25">
      <c r="A330" s="33" t="s">
        <v>607</v>
      </c>
      <c r="B330" s="42" t="s">
        <v>885</v>
      </c>
      <c r="C330" s="61" t="s">
        <v>23</v>
      </c>
      <c r="D330" s="34"/>
      <c r="E330" s="34" t="s">
        <v>274</v>
      </c>
      <c r="F330" s="60" t="s">
        <v>918</v>
      </c>
      <c r="G330" s="76"/>
      <c r="H330" s="11">
        <v>223201</v>
      </c>
      <c r="I330" s="12" t="s">
        <v>589</v>
      </c>
      <c r="J330" s="74"/>
      <c r="K330" s="11">
        <v>22320105</v>
      </c>
      <c r="L330" s="12" t="s">
        <v>601</v>
      </c>
      <c r="M330" s="11">
        <v>10</v>
      </c>
      <c r="N330" s="13">
        <v>12</v>
      </c>
      <c r="O330" s="11" t="s">
        <v>26</v>
      </c>
      <c r="P330" s="14">
        <v>44562</v>
      </c>
      <c r="Q330" s="14">
        <v>44926</v>
      </c>
      <c r="R330" s="15">
        <v>3</v>
      </c>
      <c r="S330" s="15">
        <v>6</v>
      </c>
      <c r="T330" s="15">
        <v>9</v>
      </c>
      <c r="U330" s="13">
        <v>12</v>
      </c>
      <c r="V330" s="12" t="s">
        <v>602</v>
      </c>
      <c r="W330" s="12" t="s">
        <v>603</v>
      </c>
      <c r="X330" s="56" t="s">
        <v>954</v>
      </c>
      <c r="Y330" s="56" t="s">
        <v>955</v>
      </c>
    </row>
    <row r="331" spans="1:25" ht="36.75" hidden="1" customHeight="1" x14ac:dyDescent="0.25">
      <c r="A331" s="33" t="s">
        <v>607</v>
      </c>
      <c r="B331" s="42" t="s">
        <v>885</v>
      </c>
      <c r="C331" s="61" t="s">
        <v>23</v>
      </c>
      <c r="D331" s="34"/>
      <c r="E331" s="34" t="s">
        <v>274</v>
      </c>
      <c r="F331" s="60" t="s">
        <v>918</v>
      </c>
      <c r="G331" s="76"/>
      <c r="H331" s="11">
        <v>223201</v>
      </c>
      <c r="I331" s="12" t="s">
        <v>589</v>
      </c>
      <c r="J331" s="75"/>
      <c r="K331" s="11">
        <v>22320106</v>
      </c>
      <c r="L331" s="12" t="s">
        <v>604</v>
      </c>
      <c r="M331" s="11">
        <v>10</v>
      </c>
      <c r="N331" s="13">
        <v>100</v>
      </c>
      <c r="O331" s="11" t="s">
        <v>30</v>
      </c>
      <c r="P331" s="14">
        <v>44562</v>
      </c>
      <c r="Q331" s="14">
        <v>44926</v>
      </c>
      <c r="R331" s="15">
        <v>25</v>
      </c>
      <c r="S331" s="15">
        <v>50</v>
      </c>
      <c r="T331" s="15">
        <v>75</v>
      </c>
      <c r="U331" s="13">
        <v>100</v>
      </c>
      <c r="V331" s="12" t="s">
        <v>605</v>
      </c>
      <c r="W331" s="12" t="s">
        <v>606</v>
      </c>
      <c r="X331" s="56" t="s">
        <v>954</v>
      </c>
      <c r="Y331" s="56" t="s">
        <v>955</v>
      </c>
    </row>
    <row r="332" spans="1:25" ht="36.75" hidden="1" customHeight="1" x14ac:dyDescent="0.25">
      <c r="A332" s="33" t="s">
        <v>607</v>
      </c>
      <c r="B332" s="42" t="s">
        <v>886</v>
      </c>
      <c r="C332" s="61" t="s">
        <v>23</v>
      </c>
      <c r="D332" s="34"/>
      <c r="E332" s="34" t="s">
        <v>274</v>
      </c>
      <c r="F332" s="60" t="s">
        <v>918</v>
      </c>
      <c r="G332" s="76"/>
      <c r="H332" s="11">
        <v>223301</v>
      </c>
      <c r="I332" s="12" t="s">
        <v>589</v>
      </c>
      <c r="J332" s="78">
        <v>1.15E-2</v>
      </c>
      <c r="K332" s="11">
        <v>22330101</v>
      </c>
      <c r="L332" s="12" t="s">
        <v>590</v>
      </c>
      <c r="M332" s="11">
        <v>20</v>
      </c>
      <c r="N332" s="13">
        <v>4</v>
      </c>
      <c r="O332" s="11" t="s">
        <v>26</v>
      </c>
      <c r="P332" s="14">
        <v>44562</v>
      </c>
      <c r="Q332" s="14">
        <v>44926</v>
      </c>
      <c r="R332" s="15">
        <v>1</v>
      </c>
      <c r="S332" s="15">
        <v>2</v>
      </c>
      <c r="T332" s="15">
        <v>3</v>
      </c>
      <c r="U332" s="13">
        <v>4</v>
      </c>
      <c r="V332" s="12" t="s">
        <v>591</v>
      </c>
      <c r="W332" s="12" t="s">
        <v>592</v>
      </c>
      <c r="X332" s="56" t="s">
        <v>956</v>
      </c>
      <c r="Y332" s="56" t="s">
        <v>957</v>
      </c>
    </row>
    <row r="333" spans="1:25" ht="36.75" hidden="1" customHeight="1" x14ac:dyDescent="0.25">
      <c r="A333" s="33" t="s">
        <v>607</v>
      </c>
      <c r="B333" s="42" t="s">
        <v>886</v>
      </c>
      <c r="C333" s="61" t="s">
        <v>23</v>
      </c>
      <c r="D333" s="34"/>
      <c r="E333" s="34" t="s">
        <v>274</v>
      </c>
      <c r="F333" s="60" t="s">
        <v>918</v>
      </c>
      <c r="G333" s="76"/>
      <c r="H333" s="11">
        <v>223301</v>
      </c>
      <c r="I333" s="12" t="s">
        <v>589</v>
      </c>
      <c r="J333" s="74"/>
      <c r="K333" s="11">
        <v>22330102</v>
      </c>
      <c r="L333" s="12" t="s">
        <v>593</v>
      </c>
      <c r="M333" s="11">
        <v>20</v>
      </c>
      <c r="N333" s="13">
        <v>1</v>
      </c>
      <c r="O333" s="11" t="s">
        <v>26</v>
      </c>
      <c r="P333" s="14">
        <v>44835</v>
      </c>
      <c r="Q333" s="14">
        <v>44926</v>
      </c>
      <c r="R333" s="15"/>
      <c r="S333" s="15"/>
      <c r="T333" s="15"/>
      <c r="U333" s="13">
        <v>1</v>
      </c>
      <c r="V333" s="12" t="s">
        <v>594</v>
      </c>
      <c r="W333" s="12" t="s">
        <v>595</v>
      </c>
      <c r="X333" s="56" t="s">
        <v>956</v>
      </c>
      <c r="Y333" s="56" t="s">
        <v>957</v>
      </c>
    </row>
    <row r="334" spans="1:25" ht="36.75" hidden="1" customHeight="1" x14ac:dyDescent="0.25">
      <c r="A334" s="33" t="s">
        <v>607</v>
      </c>
      <c r="B334" s="42" t="s">
        <v>886</v>
      </c>
      <c r="C334" s="61" t="s">
        <v>23</v>
      </c>
      <c r="D334" s="34"/>
      <c r="E334" s="34" t="s">
        <v>274</v>
      </c>
      <c r="F334" s="60" t="s">
        <v>918</v>
      </c>
      <c r="G334" s="76"/>
      <c r="H334" s="11">
        <v>223301</v>
      </c>
      <c r="I334" s="12" t="s">
        <v>589</v>
      </c>
      <c r="J334" s="74"/>
      <c r="K334" s="11">
        <v>22330103</v>
      </c>
      <c r="L334" s="12" t="s">
        <v>596</v>
      </c>
      <c r="M334" s="11">
        <v>20</v>
      </c>
      <c r="N334" s="13">
        <v>4</v>
      </c>
      <c r="O334" s="11" t="s">
        <v>26</v>
      </c>
      <c r="P334" s="14">
        <v>44562</v>
      </c>
      <c r="Q334" s="14">
        <v>44926</v>
      </c>
      <c r="R334" s="15">
        <v>1</v>
      </c>
      <c r="S334" s="15">
        <v>2</v>
      </c>
      <c r="T334" s="15">
        <v>3</v>
      </c>
      <c r="U334" s="13">
        <v>4</v>
      </c>
      <c r="V334" s="12" t="s">
        <v>597</v>
      </c>
      <c r="W334" s="12" t="s">
        <v>598</v>
      </c>
      <c r="X334" s="56" t="s">
        <v>956</v>
      </c>
      <c r="Y334" s="56" t="s">
        <v>957</v>
      </c>
    </row>
    <row r="335" spans="1:25" ht="36.75" hidden="1" customHeight="1" x14ac:dyDescent="0.25">
      <c r="A335" s="33" t="s">
        <v>607</v>
      </c>
      <c r="B335" s="42" t="s">
        <v>886</v>
      </c>
      <c r="C335" s="61" t="s">
        <v>23</v>
      </c>
      <c r="D335" s="34"/>
      <c r="E335" s="34" t="s">
        <v>274</v>
      </c>
      <c r="F335" s="60" t="s">
        <v>918</v>
      </c>
      <c r="G335" s="76"/>
      <c r="H335" s="11">
        <v>223301</v>
      </c>
      <c r="I335" s="12" t="s">
        <v>589</v>
      </c>
      <c r="J335" s="74"/>
      <c r="K335" s="11">
        <v>22330104</v>
      </c>
      <c r="L335" s="12" t="s">
        <v>1005</v>
      </c>
      <c r="M335" s="11">
        <v>20</v>
      </c>
      <c r="N335" s="13">
        <v>6</v>
      </c>
      <c r="O335" s="11" t="s">
        <v>26</v>
      </c>
      <c r="P335" s="14">
        <v>44562</v>
      </c>
      <c r="Q335" s="14">
        <v>44926</v>
      </c>
      <c r="R335" s="15">
        <v>1</v>
      </c>
      <c r="S335" s="15">
        <v>3</v>
      </c>
      <c r="T335" s="15">
        <v>4</v>
      </c>
      <c r="U335" s="13">
        <v>6</v>
      </c>
      <c r="V335" s="12" t="s">
        <v>599</v>
      </c>
      <c r="W335" s="12" t="s">
        <v>600</v>
      </c>
      <c r="X335" s="56" t="s">
        <v>956</v>
      </c>
      <c r="Y335" s="56" t="s">
        <v>957</v>
      </c>
    </row>
    <row r="336" spans="1:25" ht="36.75" hidden="1" customHeight="1" x14ac:dyDescent="0.25">
      <c r="A336" s="33" t="s">
        <v>607</v>
      </c>
      <c r="B336" s="42" t="s">
        <v>886</v>
      </c>
      <c r="C336" s="61" t="s">
        <v>23</v>
      </c>
      <c r="D336" s="34"/>
      <c r="E336" s="34" t="s">
        <v>274</v>
      </c>
      <c r="F336" s="60" t="s">
        <v>918</v>
      </c>
      <c r="G336" s="76"/>
      <c r="H336" s="11">
        <v>223301</v>
      </c>
      <c r="I336" s="12" t="s">
        <v>589</v>
      </c>
      <c r="J336" s="74"/>
      <c r="K336" s="11">
        <v>22330105</v>
      </c>
      <c r="L336" s="12" t="s">
        <v>601</v>
      </c>
      <c r="M336" s="11">
        <v>10</v>
      </c>
      <c r="N336" s="13">
        <v>12</v>
      </c>
      <c r="O336" s="11" t="s">
        <v>26</v>
      </c>
      <c r="P336" s="14">
        <v>44562</v>
      </c>
      <c r="Q336" s="14">
        <v>44926</v>
      </c>
      <c r="R336" s="15">
        <v>3</v>
      </c>
      <c r="S336" s="15">
        <v>6</v>
      </c>
      <c r="T336" s="15">
        <v>9</v>
      </c>
      <c r="U336" s="13">
        <v>12</v>
      </c>
      <c r="V336" s="12" t="s">
        <v>602</v>
      </c>
      <c r="W336" s="12" t="s">
        <v>603</v>
      </c>
      <c r="X336" s="56" t="s">
        <v>956</v>
      </c>
      <c r="Y336" s="56" t="s">
        <v>957</v>
      </c>
    </row>
    <row r="337" spans="1:25" ht="36.75" hidden="1" customHeight="1" x14ac:dyDescent="0.25">
      <c r="A337" s="33" t="s">
        <v>607</v>
      </c>
      <c r="B337" s="42" t="s">
        <v>886</v>
      </c>
      <c r="C337" s="61" t="s">
        <v>23</v>
      </c>
      <c r="D337" s="34"/>
      <c r="E337" s="34" t="s">
        <v>274</v>
      </c>
      <c r="F337" s="60" t="s">
        <v>918</v>
      </c>
      <c r="G337" s="76"/>
      <c r="H337" s="11">
        <v>223301</v>
      </c>
      <c r="I337" s="12" t="s">
        <v>589</v>
      </c>
      <c r="J337" s="75"/>
      <c r="K337" s="11">
        <v>22330106</v>
      </c>
      <c r="L337" s="12" t="s">
        <v>604</v>
      </c>
      <c r="M337" s="11">
        <v>10</v>
      </c>
      <c r="N337" s="13">
        <v>100</v>
      </c>
      <c r="O337" s="11" t="s">
        <v>30</v>
      </c>
      <c r="P337" s="14">
        <v>44562</v>
      </c>
      <c r="Q337" s="14">
        <v>44926</v>
      </c>
      <c r="R337" s="15">
        <v>25</v>
      </c>
      <c r="S337" s="15">
        <v>50</v>
      </c>
      <c r="T337" s="15">
        <v>75</v>
      </c>
      <c r="U337" s="13">
        <v>100</v>
      </c>
      <c r="V337" s="12" t="s">
        <v>605</v>
      </c>
      <c r="W337" s="12" t="s">
        <v>606</v>
      </c>
      <c r="X337" s="56" t="s">
        <v>956</v>
      </c>
      <c r="Y337" s="56" t="s">
        <v>957</v>
      </c>
    </row>
    <row r="338" spans="1:25" ht="36.75" hidden="1" customHeight="1" x14ac:dyDescent="0.25">
      <c r="A338" s="33" t="s">
        <v>607</v>
      </c>
      <c r="B338" s="42" t="s">
        <v>887</v>
      </c>
      <c r="C338" s="61" t="s">
        <v>23</v>
      </c>
      <c r="D338" s="34"/>
      <c r="E338" s="34" t="s">
        <v>274</v>
      </c>
      <c r="F338" s="60" t="s">
        <v>918</v>
      </c>
      <c r="G338" s="76"/>
      <c r="H338" s="11">
        <v>223401</v>
      </c>
      <c r="I338" s="12" t="s">
        <v>589</v>
      </c>
      <c r="J338" s="78">
        <v>1.15E-2</v>
      </c>
      <c r="K338" s="11">
        <v>22340101</v>
      </c>
      <c r="L338" s="12" t="s">
        <v>590</v>
      </c>
      <c r="M338" s="11">
        <v>20</v>
      </c>
      <c r="N338" s="13">
        <v>4</v>
      </c>
      <c r="O338" s="11" t="s">
        <v>26</v>
      </c>
      <c r="P338" s="14">
        <v>44562</v>
      </c>
      <c r="Q338" s="14">
        <v>44926</v>
      </c>
      <c r="R338" s="15">
        <v>1</v>
      </c>
      <c r="S338" s="15">
        <v>2</v>
      </c>
      <c r="T338" s="15">
        <v>3</v>
      </c>
      <c r="U338" s="13">
        <v>4</v>
      </c>
      <c r="V338" s="12" t="s">
        <v>591</v>
      </c>
      <c r="W338" s="12" t="s">
        <v>592</v>
      </c>
      <c r="X338" s="56" t="s">
        <v>958</v>
      </c>
      <c r="Y338" s="56" t="s">
        <v>959</v>
      </c>
    </row>
    <row r="339" spans="1:25" ht="36.75" hidden="1" customHeight="1" x14ac:dyDescent="0.25">
      <c r="A339" s="33" t="s">
        <v>607</v>
      </c>
      <c r="B339" s="42" t="s">
        <v>887</v>
      </c>
      <c r="C339" s="61" t="s">
        <v>23</v>
      </c>
      <c r="D339" s="34"/>
      <c r="E339" s="34" t="s">
        <v>274</v>
      </c>
      <c r="F339" s="60" t="s">
        <v>918</v>
      </c>
      <c r="G339" s="76"/>
      <c r="H339" s="11">
        <v>223401</v>
      </c>
      <c r="I339" s="12" t="s">
        <v>589</v>
      </c>
      <c r="J339" s="74"/>
      <c r="K339" s="11">
        <v>22340102</v>
      </c>
      <c r="L339" s="12" t="s">
        <v>593</v>
      </c>
      <c r="M339" s="11">
        <v>20</v>
      </c>
      <c r="N339" s="13">
        <v>1</v>
      </c>
      <c r="O339" s="11" t="s">
        <v>26</v>
      </c>
      <c r="P339" s="14">
        <v>44835</v>
      </c>
      <c r="Q339" s="14">
        <v>44926</v>
      </c>
      <c r="R339" s="15"/>
      <c r="S339" s="15"/>
      <c r="T339" s="15"/>
      <c r="U339" s="13">
        <v>1</v>
      </c>
      <c r="V339" s="12" t="s">
        <v>594</v>
      </c>
      <c r="W339" s="12" t="s">
        <v>595</v>
      </c>
      <c r="X339" s="56" t="s">
        <v>958</v>
      </c>
      <c r="Y339" s="56" t="s">
        <v>959</v>
      </c>
    </row>
    <row r="340" spans="1:25" ht="36.75" hidden="1" customHeight="1" x14ac:dyDescent="0.25">
      <c r="A340" s="33" t="s">
        <v>607</v>
      </c>
      <c r="B340" s="42" t="s">
        <v>887</v>
      </c>
      <c r="C340" s="61" t="s">
        <v>23</v>
      </c>
      <c r="D340" s="34"/>
      <c r="E340" s="34" t="s">
        <v>274</v>
      </c>
      <c r="F340" s="60" t="s">
        <v>918</v>
      </c>
      <c r="G340" s="76"/>
      <c r="H340" s="11">
        <v>223401</v>
      </c>
      <c r="I340" s="12" t="s">
        <v>589</v>
      </c>
      <c r="J340" s="74"/>
      <c r="K340" s="11">
        <v>22340103</v>
      </c>
      <c r="L340" s="12" t="s">
        <v>596</v>
      </c>
      <c r="M340" s="11">
        <v>20</v>
      </c>
      <c r="N340" s="13">
        <v>4</v>
      </c>
      <c r="O340" s="11" t="s">
        <v>26</v>
      </c>
      <c r="P340" s="14">
        <v>44562</v>
      </c>
      <c r="Q340" s="14">
        <v>44926</v>
      </c>
      <c r="R340" s="15">
        <v>1</v>
      </c>
      <c r="S340" s="15">
        <v>2</v>
      </c>
      <c r="T340" s="15">
        <v>3</v>
      </c>
      <c r="U340" s="13">
        <v>4</v>
      </c>
      <c r="V340" s="12" t="s">
        <v>597</v>
      </c>
      <c r="W340" s="12" t="s">
        <v>598</v>
      </c>
      <c r="X340" s="56" t="s">
        <v>958</v>
      </c>
      <c r="Y340" s="56" t="s">
        <v>959</v>
      </c>
    </row>
    <row r="341" spans="1:25" ht="36.75" hidden="1" customHeight="1" x14ac:dyDescent="0.25">
      <c r="A341" s="33" t="s">
        <v>607</v>
      </c>
      <c r="B341" s="42" t="s">
        <v>887</v>
      </c>
      <c r="C341" s="61" t="s">
        <v>23</v>
      </c>
      <c r="D341" s="34"/>
      <c r="E341" s="34" t="s">
        <v>274</v>
      </c>
      <c r="F341" s="60" t="s">
        <v>918</v>
      </c>
      <c r="G341" s="76"/>
      <c r="H341" s="11">
        <v>223401</v>
      </c>
      <c r="I341" s="12" t="s">
        <v>589</v>
      </c>
      <c r="J341" s="74"/>
      <c r="K341" s="11">
        <v>22340104</v>
      </c>
      <c r="L341" s="12" t="s">
        <v>1005</v>
      </c>
      <c r="M341" s="11">
        <v>20</v>
      </c>
      <c r="N341" s="13">
        <v>6</v>
      </c>
      <c r="O341" s="11" t="s">
        <v>26</v>
      </c>
      <c r="P341" s="14">
        <v>44562</v>
      </c>
      <c r="Q341" s="14">
        <v>44926</v>
      </c>
      <c r="R341" s="15">
        <v>1</v>
      </c>
      <c r="S341" s="15">
        <v>3</v>
      </c>
      <c r="T341" s="15">
        <v>4</v>
      </c>
      <c r="U341" s="13">
        <v>6</v>
      </c>
      <c r="V341" s="12" t="s">
        <v>599</v>
      </c>
      <c r="W341" s="12" t="s">
        <v>600</v>
      </c>
      <c r="X341" s="56" t="s">
        <v>958</v>
      </c>
      <c r="Y341" s="56" t="s">
        <v>959</v>
      </c>
    </row>
    <row r="342" spans="1:25" ht="36.75" hidden="1" customHeight="1" x14ac:dyDescent="0.25">
      <c r="A342" s="33" t="s">
        <v>607</v>
      </c>
      <c r="B342" s="42" t="s">
        <v>887</v>
      </c>
      <c r="C342" s="61" t="s">
        <v>23</v>
      </c>
      <c r="D342" s="34"/>
      <c r="E342" s="34" t="s">
        <v>274</v>
      </c>
      <c r="F342" s="60" t="s">
        <v>918</v>
      </c>
      <c r="G342" s="76"/>
      <c r="H342" s="11">
        <v>223401</v>
      </c>
      <c r="I342" s="12" t="s">
        <v>589</v>
      </c>
      <c r="J342" s="74"/>
      <c r="K342" s="11">
        <v>22340105</v>
      </c>
      <c r="L342" s="12" t="s">
        <v>601</v>
      </c>
      <c r="M342" s="11">
        <v>10</v>
      </c>
      <c r="N342" s="13">
        <v>12</v>
      </c>
      <c r="O342" s="11" t="s">
        <v>26</v>
      </c>
      <c r="P342" s="14">
        <v>44562</v>
      </c>
      <c r="Q342" s="14">
        <v>44926</v>
      </c>
      <c r="R342" s="15">
        <v>3</v>
      </c>
      <c r="S342" s="15">
        <v>6</v>
      </c>
      <c r="T342" s="15">
        <v>9</v>
      </c>
      <c r="U342" s="13">
        <v>12</v>
      </c>
      <c r="V342" s="12" t="s">
        <v>602</v>
      </c>
      <c r="W342" s="12" t="s">
        <v>603</v>
      </c>
      <c r="X342" s="56" t="s">
        <v>958</v>
      </c>
      <c r="Y342" s="56" t="s">
        <v>959</v>
      </c>
    </row>
    <row r="343" spans="1:25" ht="36.75" hidden="1" customHeight="1" x14ac:dyDescent="0.25">
      <c r="A343" s="33" t="s">
        <v>607</v>
      </c>
      <c r="B343" s="42" t="s">
        <v>887</v>
      </c>
      <c r="C343" s="61" t="s">
        <v>23</v>
      </c>
      <c r="D343" s="34"/>
      <c r="E343" s="34" t="s">
        <v>274</v>
      </c>
      <c r="F343" s="60" t="s">
        <v>918</v>
      </c>
      <c r="G343" s="76"/>
      <c r="H343" s="11">
        <v>223401</v>
      </c>
      <c r="I343" s="12" t="s">
        <v>589</v>
      </c>
      <c r="J343" s="75"/>
      <c r="K343" s="11">
        <v>22340106</v>
      </c>
      <c r="L343" s="12" t="s">
        <v>604</v>
      </c>
      <c r="M343" s="11">
        <v>10</v>
      </c>
      <c r="N343" s="13">
        <v>100</v>
      </c>
      <c r="O343" s="11" t="s">
        <v>30</v>
      </c>
      <c r="P343" s="14">
        <v>44562</v>
      </c>
      <c r="Q343" s="14">
        <v>44926</v>
      </c>
      <c r="R343" s="15">
        <v>25</v>
      </c>
      <c r="S343" s="15">
        <v>50</v>
      </c>
      <c r="T343" s="15">
        <v>75</v>
      </c>
      <c r="U343" s="13">
        <v>100</v>
      </c>
      <c r="V343" s="12" t="s">
        <v>605</v>
      </c>
      <c r="W343" s="12" t="s">
        <v>606</v>
      </c>
      <c r="X343" s="56" t="s">
        <v>958</v>
      </c>
      <c r="Y343" s="56" t="s">
        <v>959</v>
      </c>
    </row>
    <row r="344" spans="1:25" ht="36.75" hidden="1" customHeight="1" x14ac:dyDescent="0.25">
      <c r="A344" s="33" t="s">
        <v>607</v>
      </c>
      <c r="B344" s="42" t="s">
        <v>888</v>
      </c>
      <c r="C344" s="61" t="s">
        <v>23</v>
      </c>
      <c r="D344" s="34"/>
      <c r="E344" s="34" t="s">
        <v>274</v>
      </c>
      <c r="F344" s="60" t="s">
        <v>918</v>
      </c>
      <c r="G344" s="76"/>
      <c r="H344" s="11">
        <v>223501</v>
      </c>
      <c r="I344" s="12" t="s">
        <v>589</v>
      </c>
      <c r="J344" s="78">
        <v>1.15E-2</v>
      </c>
      <c r="K344" s="11">
        <v>22350101</v>
      </c>
      <c r="L344" s="12" t="s">
        <v>590</v>
      </c>
      <c r="M344" s="11">
        <v>20</v>
      </c>
      <c r="N344" s="13">
        <v>4</v>
      </c>
      <c r="O344" s="11" t="s">
        <v>26</v>
      </c>
      <c r="P344" s="14">
        <v>44562</v>
      </c>
      <c r="Q344" s="14">
        <v>44926</v>
      </c>
      <c r="R344" s="15">
        <v>1</v>
      </c>
      <c r="S344" s="15">
        <v>2</v>
      </c>
      <c r="T344" s="15">
        <v>3</v>
      </c>
      <c r="U344" s="13">
        <v>4</v>
      </c>
      <c r="V344" s="12" t="s">
        <v>591</v>
      </c>
      <c r="W344" s="12" t="s">
        <v>592</v>
      </c>
      <c r="X344" s="56" t="s">
        <v>960</v>
      </c>
      <c r="Y344" s="56" t="s">
        <v>961</v>
      </c>
    </row>
    <row r="345" spans="1:25" ht="36.75" hidden="1" customHeight="1" x14ac:dyDescent="0.25">
      <c r="A345" s="33" t="s">
        <v>607</v>
      </c>
      <c r="B345" s="42" t="s">
        <v>888</v>
      </c>
      <c r="C345" s="61" t="s">
        <v>23</v>
      </c>
      <c r="D345" s="34"/>
      <c r="E345" s="34" t="s">
        <v>274</v>
      </c>
      <c r="F345" s="60" t="s">
        <v>918</v>
      </c>
      <c r="G345" s="76"/>
      <c r="H345" s="11">
        <v>223501</v>
      </c>
      <c r="I345" s="12" t="s">
        <v>589</v>
      </c>
      <c r="J345" s="74"/>
      <c r="K345" s="11">
        <v>22350102</v>
      </c>
      <c r="L345" s="12" t="s">
        <v>593</v>
      </c>
      <c r="M345" s="11">
        <v>20</v>
      </c>
      <c r="N345" s="13">
        <v>1</v>
      </c>
      <c r="O345" s="11" t="s">
        <v>26</v>
      </c>
      <c r="P345" s="14">
        <v>44835</v>
      </c>
      <c r="Q345" s="14">
        <v>44926</v>
      </c>
      <c r="R345" s="15"/>
      <c r="S345" s="15"/>
      <c r="T345" s="15"/>
      <c r="U345" s="13">
        <v>1</v>
      </c>
      <c r="V345" s="12" t="s">
        <v>594</v>
      </c>
      <c r="W345" s="12" t="s">
        <v>595</v>
      </c>
      <c r="X345" s="56" t="s">
        <v>960</v>
      </c>
      <c r="Y345" s="56" t="s">
        <v>961</v>
      </c>
    </row>
    <row r="346" spans="1:25" ht="36.75" hidden="1" customHeight="1" x14ac:dyDescent="0.25">
      <c r="A346" s="33" t="s">
        <v>607</v>
      </c>
      <c r="B346" s="42" t="s">
        <v>888</v>
      </c>
      <c r="C346" s="61" t="s">
        <v>23</v>
      </c>
      <c r="D346" s="34"/>
      <c r="E346" s="34" t="s">
        <v>274</v>
      </c>
      <c r="F346" s="60" t="s">
        <v>918</v>
      </c>
      <c r="G346" s="76"/>
      <c r="H346" s="11">
        <v>223501</v>
      </c>
      <c r="I346" s="12" t="s">
        <v>589</v>
      </c>
      <c r="J346" s="74"/>
      <c r="K346" s="11">
        <v>22350103</v>
      </c>
      <c r="L346" s="12" t="s">
        <v>596</v>
      </c>
      <c r="M346" s="11">
        <v>20</v>
      </c>
      <c r="N346" s="13">
        <v>4</v>
      </c>
      <c r="O346" s="11" t="s">
        <v>26</v>
      </c>
      <c r="P346" s="14">
        <v>44562</v>
      </c>
      <c r="Q346" s="14">
        <v>44926</v>
      </c>
      <c r="R346" s="15">
        <v>1</v>
      </c>
      <c r="S346" s="15">
        <v>2</v>
      </c>
      <c r="T346" s="15">
        <v>3</v>
      </c>
      <c r="U346" s="13">
        <v>4</v>
      </c>
      <c r="V346" s="12" t="s">
        <v>597</v>
      </c>
      <c r="W346" s="12" t="s">
        <v>598</v>
      </c>
      <c r="X346" s="56" t="s">
        <v>960</v>
      </c>
      <c r="Y346" s="56" t="s">
        <v>961</v>
      </c>
    </row>
    <row r="347" spans="1:25" ht="36.75" hidden="1" customHeight="1" x14ac:dyDescent="0.25">
      <c r="A347" s="33" t="s">
        <v>607</v>
      </c>
      <c r="B347" s="42" t="s">
        <v>888</v>
      </c>
      <c r="C347" s="61" t="s">
        <v>23</v>
      </c>
      <c r="D347" s="34"/>
      <c r="E347" s="34" t="s">
        <v>274</v>
      </c>
      <c r="F347" s="60" t="s">
        <v>918</v>
      </c>
      <c r="G347" s="76"/>
      <c r="H347" s="11">
        <v>223501</v>
      </c>
      <c r="I347" s="12" t="s">
        <v>589</v>
      </c>
      <c r="J347" s="74"/>
      <c r="K347" s="11">
        <v>22350104</v>
      </c>
      <c r="L347" s="12" t="s">
        <v>1005</v>
      </c>
      <c r="M347" s="11">
        <v>20</v>
      </c>
      <c r="N347" s="13">
        <v>6</v>
      </c>
      <c r="O347" s="11" t="s">
        <v>26</v>
      </c>
      <c r="P347" s="14">
        <v>44562</v>
      </c>
      <c r="Q347" s="14">
        <v>44926</v>
      </c>
      <c r="R347" s="15">
        <v>1</v>
      </c>
      <c r="S347" s="15">
        <v>3</v>
      </c>
      <c r="T347" s="15">
        <v>4</v>
      </c>
      <c r="U347" s="13">
        <v>6</v>
      </c>
      <c r="V347" s="12" t="s">
        <v>599</v>
      </c>
      <c r="W347" s="12" t="s">
        <v>600</v>
      </c>
      <c r="X347" s="56" t="s">
        <v>960</v>
      </c>
      <c r="Y347" s="56" t="s">
        <v>961</v>
      </c>
    </row>
    <row r="348" spans="1:25" ht="36.75" hidden="1" customHeight="1" x14ac:dyDescent="0.25">
      <c r="A348" s="33" t="s">
        <v>607</v>
      </c>
      <c r="B348" s="42" t="s">
        <v>888</v>
      </c>
      <c r="C348" s="61" t="s">
        <v>23</v>
      </c>
      <c r="D348" s="34"/>
      <c r="E348" s="34" t="s">
        <v>274</v>
      </c>
      <c r="F348" s="60" t="s">
        <v>918</v>
      </c>
      <c r="G348" s="76"/>
      <c r="H348" s="11">
        <v>223501</v>
      </c>
      <c r="I348" s="12" t="s">
        <v>589</v>
      </c>
      <c r="J348" s="74"/>
      <c r="K348" s="11">
        <v>22350105</v>
      </c>
      <c r="L348" s="12" t="s">
        <v>601</v>
      </c>
      <c r="M348" s="11">
        <v>10</v>
      </c>
      <c r="N348" s="13">
        <v>12</v>
      </c>
      <c r="O348" s="11" t="s">
        <v>26</v>
      </c>
      <c r="P348" s="14">
        <v>44562</v>
      </c>
      <c r="Q348" s="14">
        <v>44926</v>
      </c>
      <c r="R348" s="15">
        <v>3</v>
      </c>
      <c r="S348" s="15">
        <v>6</v>
      </c>
      <c r="T348" s="15">
        <v>9</v>
      </c>
      <c r="U348" s="13">
        <v>12</v>
      </c>
      <c r="V348" s="12" t="s">
        <v>602</v>
      </c>
      <c r="W348" s="12" t="s">
        <v>603</v>
      </c>
      <c r="X348" s="56" t="s">
        <v>960</v>
      </c>
      <c r="Y348" s="56" t="s">
        <v>961</v>
      </c>
    </row>
    <row r="349" spans="1:25" ht="36.75" hidden="1" customHeight="1" x14ac:dyDescent="0.25">
      <c r="A349" s="33" t="s">
        <v>607</v>
      </c>
      <c r="B349" s="42" t="s">
        <v>888</v>
      </c>
      <c r="C349" s="61" t="s">
        <v>23</v>
      </c>
      <c r="D349" s="34"/>
      <c r="E349" s="34" t="s">
        <v>274</v>
      </c>
      <c r="F349" s="60" t="s">
        <v>918</v>
      </c>
      <c r="G349" s="76"/>
      <c r="H349" s="11">
        <v>223501</v>
      </c>
      <c r="I349" s="12" t="s">
        <v>589</v>
      </c>
      <c r="J349" s="75"/>
      <c r="K349" s="11">
        <v>22350106</v>
      </c>
      <c r="L349" s="12" t="s">
        <v>604</v>
      </c>
      <c r="M349" s="11">
        <v>10</v>
      </c>
      <c r="N349" s="13">
        <v>100</v>
      </c>
      <c r="O349" s="11" t="s">
        <v>30</v>
      </c>
      <c r="P349" s="14">
        <v>44562</v>
      </c>
      <c r="Q349" s="14">
        <v>44926</v>
      </c>
      <c r="R349" s="15">
        <v>25</v>
      </c>
      <c r="S349" s="15">
        <v>50</v>
      </c>
      <c r="T349" s="15">
        <v>75</v>
      </c>
      <c r="U349" s="13">
        <v>100</v>
      </c>
      <c r="V349" s="12" t="s">
        <v>605</v>
      </c>
      <c r="W349" s="12" t="s">
        <v>606</v>
      </c>
      <c r="X349" s="56" t="s">
        <v>960</v>
      </c>
      <c r="Y349" s="56" t="s">
        <v>961</v>
      </c>
    </row>
    <row r="350" spans="1:25" ht="36.75" hidden="1" customHeight="1" x14ac:dyDescent="0.25">
      <c r="A350" s="33" t="s">
        <v>607</v>
      </c>
      <c r="B350" s="42" t="s">
        <v>889</v>
      </c>
      <c r="C350" s="61" t="s">
        <v>23</v>
      </c>
      <c r="D350" s="34"/>
      <c r="E350" s="34" t="s">
        <v>274</v>
      </c>
      <c r="F350" s="60" t="s">
        <v>918</v>
      </c>
      <c r="G350" s="76"/>
      <c r="H350" s="11">
        <v>223601</v>
      </c>
      <c r="I350" s="12" t="s">
        <v>589</v>
      </c>
      <c r="J350" s="78">
        <v>1.15E-2</v>
      </c>
      <c r="K350" s="11">
        <v>22360101</v>
      </c>
      <c r="L350" s="12" t="s">
        <v>590</v>
      </c>
      <c r="M350" s="11">
        <v>20</v>
      </c>
      <c r="N350" s="13">
        <v>4</v>
      </c>
      <c r="O350" s="11" t="s">
        <v>26</v>
      </c>
      <c r="P350" s="14">
        <v>44562</v>
      </c>
      <c r="Q350" s="14">
        <v>44926</v>
      </c>
      <c r="R350" s="15">
        <v>1</v>
      </c>
      <c r="S350" s="15">
        <v>2</v>
      </c>
      <c r="T350" s="15">
        <v>3</v>
      </c>
      <c r="U350" s="13">
        <v>4</v>
      </c>
      <c r="V350" s="12" t="s">
        <v>591</v>
      </c>
      <c r="W350" s="12" t="s">
        <v>592</v>
      </c>
      <c r="X350" s="56" t="s">
        <v>962</v>
      </c>
      <c r="Y350" s="56" t="s">
        <v>963</v>
      </c>
    </row>
    <row r="351" spans="1:25" ht="36.75" hidden="1" customHeight="1" x14ac:dyDescent="0.25">
      <c r="A351" s="33" t="s">
        <v>607</v>
      </c>
      <c r="B351" s="42" t="s">
        <v>889</v>
      </c>
      <c r="C351" s="61" t="s">
        <v>23</v>
      </c>
      <c r="D351" s="34"/>
      <c r="E351" s="34" t="s">
        <v>274</v>
      </c>
      <c r="F351" s="60" t="s">
        <v>918</v>
      </c>
      <c r="G351" s="76"/>
      <c r="H351" s="11">
        <v>223601</v>
      </c>
      <c r="I351" s="12" t="s">
        <v>589</v>
      </c>
      <c r="J351" s="74"/>
      <c r="K351" s="11">
        <v>22360102</v>
      </c>
      <c r="L351" s="12" t="s">
        <v>593</v>
      </c>
      <c r="M351" s="11">
        <v>20</v>
      </c>
      <c r="N351" s="13">
        <v>1</v>
      </c>
      <c r="O351" s="11" t="s">
        <v>26</v>
      </c>
      <c r="P351" s="14">
        <v>44835</v>
      </c>
      <c r="Q351" s="14">
        <v>44926</v>
      </c>
      <c r="R351" s="15"/>
      <c r="S351" s="15"/>
      <c r="T351" s="15"/>
      <c r="U351" s="13">
        <v>1</v>
      </c>
      <c r="V351" s="12" t="s">
        <v>594</v>
      </c>
      <c r="W351" s="12" t="s">
        <v>595</v>
      </c>
      <c r="X351" s="56" t="s">
        <v>962</v>
      </c>
      <c r="Y351" s="56" t="s">
        <v>963</v>
      </c>
    </row>
    <row r="352" spans="1:25" ht="36.75" hidden="1" customHeight="1" x14ac:dyDescent="0.25">
      <c r="A352" s="33" t="s">
        <v>607</v>
      </c>
      <c r="B352" s="42" t="s">
        <v>889</v>
      </c>
      <c r="C352" s="61" t="s">
        <v>23</v>
      </c>
      <c r="D352" s="34"/>
      <c r="E352" s="34" t="s">
        <v>274</v>
      </c>
      <c r="F352" s="60" t="s">
        <v>918</v>
      </c>
      <c r="G352" s="76"/>
      <c r="H352" s="11">
        <v>223601</v>
      </c>
      <c r="I352" s="12" t="s">
        <v>589</v>
      </c>
      <c r="J352" s="74"/>
      <c r="K352" s="11">
        <v>22360103</v>
      </c>
      <c r="L352" s="12" t="s">
        <v>596</v>
      </c>
      <c r="M352" s="11">
        <v>20</v>
      </c>
      <c r="N352" s="13">
        <v>4</v>
      </c>
      <c r="O352" s="11" t="s">
        <v>26</v>
      </c>
      <c r="P352" s="14">
        <v>44562</v>
      </c>
      <c r="Q352" s="14">
        <v>44926</v>
      </c>
      <c r="R352" s="15">
        <v>1</v>
      </c>
      <c r="S352" s="15">
        <v>2</v>
      </c>
      <c r="T352" s="15">
        <v>3</v>
      </c>
      <c r="U352" s="13">
        <v>4</v>
      </c>
      <c r="V352" s="12" t="s">
        <v>597</v>
      </c>
      <c r="W352" s="12" t="s">
        <v>598</v>
      </c>
      <c r="X352" s="56" t="s">
        <v>962</v>
      </c>
      <c r="Y352" s="56" t="s">
        <v>963</v>
      </c>
    </row>
    <row r="353" spans="1:25" ht="36.75" hidden="1" customHeight="1" x14ac:dyDescent="0.25">
      <c r="A353" s="33" t="s">
        <v>607</v>
      </c>
      <c r="B353" s="42" t="s">
        <v>889</v>
      </c>
      <c r="C353" s="61" t="s">
        <v>23</v>
      </c>
      <c r="D353" s="34"/>
      <c r="E353" s="34" t="s">
        <v>274</v>
      </c>
      <c r="F353" s="60" t="s">
        <v>918</v>
      </c>
      <c r="G353" s="76"/>
      <c r="H353" s="11">
        <v>223601</v>
      </c>
      <c r="I353" s="12" t="s">
        <v>589</v>
      </c>
      <c r="J353" s="74"/>
      <c r="K353" s="11">
        <v>22360104</v>
      </c>
      <c r="L353" s="12" t="s">
        <v>1005</v>
      </c>
      <c r="M353" s="11">
        <v>20</v>
      </c>
      <c r="N353" s="13">
        <v>6</v>
      </c>
      <c r="O353" s="11" t="s">
        <v>26</v>
      </c>
      <c r="P353" s="14">
        <v>44562</v>
      </c>
      <c r="Q353" s="14">
        <v>44926</v>
      </c>
      <c r="R353" s="15">
        <v>1</v>
      </c>
      <c r="S353" s="15">
        <v>3</v>
      </c>
      <c r="T353" s="15">
        <v>4</v>
      </c>
      <c r="U353" s="13">
        <v>6</v>
      </c>
      <c r="V353" s="12" t="s">
        <v>599</v>
      </c>
      <c r="W353" s="12" t="s">
        <v>600</v>
      </c>
      <c r="X353" s="56" t="s">
        <v>962</v>
      </c>
      <c r="Y353" s="56" t="s">
        <v>963</v>
      </c>
    </row>
    <row r="354" spans="1:25" ht="36.75" hidden="1" customHeight="1" x14ac:dyDescent="0.25">
      <c r="A354" s="33" t="s">
        <v>607</v>
      </c>
      <c r="B354" s="42" t="s">
        <v>889</v>
      </c>
      <c r="C354" s="61" t="s">
        <v>23</v>
      </c>
      <c r="D354" s="34"/>
      <c r="E354" s="34" t="s">
        <v>274</v>
      </c>
      <c r="F354" s="60" t="s">
        <v>918</v>
      </c>
      <c r="G354" s="76"/>
      <c r="H354" s="11">
        <v>223601</v>
      </c>
      <c r="I354" s="12" t="s">
        <v>589</v>
      </c>
      <c r="J354" s="74"/>
      <c r="K354" s="11">
        <v>22360105</v>
      </c>
      <c r="L354" s="12" t="s">
        <v>601</v>
      </c>
      <c r="M354" s="11">
        <v>10</v>
      </c>
      <c r="N354" s="13">
        <v>12</v>
      </c>
      <c r="O354" s="11" t="s">
        <v>26</v>
      </c>
      <c r="P354" s="14">
        <v>44562</v>
      </c>
      <c r="Q354" s="14">
        <v>44926</v>
      </c>
      <c r="R354" s="15">
        <v>3</v>
      </c>
      <c r="S354" s="15">
        <v>6</v>
      </c>
      <c r="T354" s="15">
        <v>9</v>
      </c>
      <c r="U354" s="13">
        <v>12</v>
      </c>
      <c r="V354" s="12" t="s">
        <v>602</v>
      </c>
      <c r="W354" s="12" t="s">
        <v>603</v>
      </c>
      <c r="X354" s="56" t="s">
        <v>962</v>
      </c>
      <c r="Y354" s="56" t="s">
        <v>963</v>
      </c>
    </row>
    <row r="355" spans="1:25" ht="36.75" hidden="1" customHeight="1" x14ac:dyDescent="0.25">
      <c r="A355" s="33" t="s">
        <v>607</v>
      </c>
      <c r="B355" s="42" t="s">
        <v>889</v>
      </c>
      <c r="C355" s="61" t="s">
        <v>23</v>
      </c>
      <c r="D355" s="34"/>
      <c r="E355" s="34" t="s">
        <v>274</v>
      </c>
      <c r="F355" s="60" t="s">
        <v>918</v>
      </c>
      <c r="G355" s="76"/>
      <c r="H355" s="11">
        <v>223601</v>
      </c>
      <c r="I355" s="12" t="s">
        <v>589</v>
      </c>
      <c r="J355" s="75"/>
      <c r="K355" s="11">
        <v>22360106</v>
      </c>
      <c r="L355" s="12" t="s">
        <v>604</v>
      </c>
      <c r="M355" s="11">
        <v>10</v>
      </c>
      <c r="N355" s="13">
        <v>100</v>
      </c>
      <c r="O355" s="11" t="s">
        <v>30</v>
      </c>
      <c r="P355" s="14">
        <v>44562</v>
      </c>
      <c r="Q355" s="14">
        <v>44926</v>
      </c>
      <c r="R355" s="15">
        <v>25</v>
      </c>
      <c r="S355" s="15">
        <v>50</v>
      </c>
      <c r="T355" s="15">
        <v>75</v>
      </c>
      <c r="U355" s="13">
        <v>100</v>
      </c>
      <c r="V355" s="12" t="s">
        <v>605</v>
      </c>
      <c r="W355" s="12" t="s">
        <v>606</v>
      </c>
      <c r="X355" s="56" t="s">
        <v>962</v>
      </c>
      <c r="Y355" s="56" t="s">
        <v>963</v>
      </c>
    </row>
    <row r="356" spans="1:25" ht="36.75" hidden="1" customHeight="1" x14ac:dyDescent="0.25">
      <c r="A356" s="33" t="s">
        <v>607</v>
      </c>
      <c r="B356" s="42" t="s">
        <v>890</v>
      </c>
      <c r="C356" s="61" t="s">
        <v>23</v>
      </c>
      <c r="D356" s="34"/>
      <c r="E356" s="34" t="s">
        <v>274</v>
      </c>
      <c r="F356" s="60" t="s">
        <v>918</v>
      </c>
      <c r="G356" s="76"/>
      <c r="H356" s="11">
        <v>223701</v>
      </c>
      <c r="I356" s="12" t="s">
        <v>589</v>
      </c>
      <c r="J356" s="78">
        <v>1.15E-2</v>
      </c>
      <c r="K356" s="11">
        <v>22370101</v>
      </c>
      <c r="L356" s="12" t="s">
        <v>590</v>
      </c>
      <c r="M356" s="11">
        <v>20</v>
      </c>
      <c r="N356" s="13">
        <v>4</v>
      </c>
      <c r="O356" s="11" t="s">
        <v>26</v>
      </c>
      <c r="P356" s="14">
        <v>44562</v>
      </c>
      <c r="Q356" s="14">
        <v>44926</v>
      </c>
      <c r="R356" s="15">
        <v>1</v>
      </c>
      <c r="S356" s="15">
        <v>2</v>
      </c>
      <c r="T356" s="15">
        <v>3</v>
      </c>
      <c r="U356" s="13">
        <v>4</v>
      </c>
      <c r="V356" s="12" t="s">
        <v>591</v>
      </c>
      <c r="W356" s="12" t="s">
        <v>592</v>
      </c>
      <c r="X356" s="56" t="s">
        <v>964</v>
      </c>
      <c r="Y356" s="56" t="s">
        <v>965</v>
      </c>
    </row>
    <row r="357" spans="1:25" ht="36.75" hidden="1" customHeight="1" x14ac:dyDescent="0.25">
      <c r="A357" s="33" t="s">
        <v>607</v>
      </c>
      <c r="B357" s="42" t="s">
        <v>890</v>
      </c>
      <c r="C357" s="61" t="s">
        <v>23</v>
      </c>
      <c r="D357" s="34"/>
      <c r="E357" s="34" t="s">
        <v>274</v>
      </c>
      <c r="F357" s="60" t="s">
        <v>918</v>
      </c>
      <c r="G357" s="76"/>
      <c r="H357" s="11">
        <v>223701</v>
      </c>
      <c r="I357" s="12" t="s">
        <v>589</v>
      </c>
      <c r="J357" s="74"/>
      <c r="K357" s="11">
        <v>22370102</v>
      </c>
      <c r="L357" s="12" t="s">
        <v>593</v>
      </c>
      <c r="M357" s="11">
        <v>20</v>
      </c>
      <c r="N357" s="13">
        <v>1</v>
      </c>
      <c r="O357" s="11" t="s">
        <v>26</v>
      </c>
      <c r="P357" s="14">
        <v>44835</v>
      </c>
      <c r="Q357" s="14">
        <v>44926</v>
      </c>
      <c r="R357" s="15"/>
      <c r="S357" s="15"/>
      <c r="T357" s="15"/>
      <c r="U357" s="13">
        <v>1</v>
      </c>
      <c r="V357" s="12" t="s">
        <v>594</v>
      </c>
      <c r="W357" s="12" t="s">
        <v>595</v>
      </c>
      <c r="X357" s="56" t="s">
        <v>964</v>
      </c>
      <c r="Y357" s="56" t="s">
        <v>965</v>
      </c>
    </row>
    <row r="358" spans="1:25" ht="36.75" hidden="1" customHeight="1" x14ac:dyDescent="0.25">
      <c r="A358" s="33" t="s">
        <v>607</v>
      </c>
      <c r="B358" s="42" t="s">
        <v>890</v>
      </c>
      <c r="C358" s="61" t="s">
        <v>23</v>
      </c>
      <c r="D358" s="34"/>
      <c r="E358" s="34" t="s">
        <v>274</v>
      </c>
      <c r="F358" s="60" t="s">
        <v>918</v>
      </c>
      <c r="G358" s="76"/>
      <c r="H358" s="11">
        <v>223701</v>
      </c>
      <c r="I358" s="12" t="s">
        <v>589</v>
      </c>
      <c r="J358" s="74"/>
      <c r="K358" s="11">
        <v>22370103</v>
      </c>
      <c r="L358" s="12" t="s">
        <v>596</v>
      </c>
      <c r="M358" s="11">
        <v>20</v>
      </c>
      <c r="N358" s="13">
        <v>4</v>
      </c>
      <c r="O358" s="11" t="s">
        <v>26</v>
      </c>
      <c r="P358" s="14">
        <v>44562</v>
      </c>
      <c r="Q358" s="14">
        <v>44926</v>
      </c>
      <c r="R358" s="15">
        <v>1</v>
      </c>
      <c r="S358" s="15">
        <v>2</v>
      </c>
      <c r="T358" s="15">
        <v>3</v>
      </c>
      <c r="U358" s="13">
        <v>4</v>
      </c>
      <c r="V358" s="12" t="s">
        <v>597</v>
      </c>
      <c r="W358" s="12" t="s">
        <v>598</v>
      </c>
      <c r="X358" s="56" t="s">
        <v>964</v>
      </c>
      <c r="Y358" s="56" t="s">
        <v>965</v>
      </c>
    </row>
    <row r="359" spans="1:25" ht="36.75" hidden="1" customHeight="1" x14ac:dyDescent="0.25">
      <c r="A359" s="33" t="s">
        <v>607</v>
      </c>
      <c r="B359" s="42" t="s">
        <v>890</v>
      </c>
      <c r="C359" s="61" t="s">
        <v>23</v>
      </c>
      <c r="D359" s="34"/>
      <c r="E359" s="34" t="s">
        <v>274</v>
      </c>
      <c r="F359" s="60" t="s">
        <v>918</v>
      </c>
      <c r="G359" s="76"/>
      <c r="H359" s="11">
        <v>223701</v>
      </c>
      <c r="I359" s="12" t="s">
        <v>589</v>
      </c>
      <c r="J359" s="74"/>
      <c r="K359" s="11">
        <v>22370104</v>
      </c>
      <c r="L359" s="12" t="s">
        <v>1005</v>
      </c>
      <c r="M359" s="11">
        <v>20</v>
      </c>
      <c r="N359" s="13">
        <v>6</v>
      </c>
      <c r="O359" s="11" t="s">
        <v>26</v>
      </c>
      <c r="P359" s="14">
        <v>44562</v>
      </c>
      <c r="Q359" s="14">
        <v>44926</v>
      </c>
      <c r="R359" s="15">
        <v>1</v>
      </c>
      <c r="S359" s="15">
        <v>3</v>
      </c>
      <c r="T359" s="15">
        <v>4</v>
      </c>
      <c r="U359" s="13">
        <v>6</v>
      </c>
      <c r="V359" s="12" t="s">
        <v>599</v>
      </c>
      <c r="W359" s="12" t="s">
        <v>600</v>
      </c>
      <c r="X359" s="56" t="s">
        <v>964</v>
      </c>
      <c r="Y359" s="56" t="s">
        <v>965</v>
      </c>
    </row>
    <row r="360" spans="1:25" ht="36.75" hidden="1" customHeight="1" x14ac:dyDescent="0.25">
      <c r="A360" s="33" t="s">
        <v>607</v>
      </c>
      <c r="B360" s="42" t="s">
        <v>890</v>
      </c>
      <c r="C360" s="61" t="s">
        <v>23</v>
      </c>
      <c r="D360" s="34"/>
      <c r="E360" s="34" t="s">
        <v>274</v>
      </c>
      <c r="F360" s="60" t="s">
        <v>918</v>
      </c>
      <c r="G360" s="76"/>
      <c r="H360" s="11">
        <v>223701</v>
      </c>
      <c r="I360" s="12" t="s">
        <v>589</v>
      </c>
      <c r="J360" s="74"/>
      <c r="K360" s="11">
        <v>22370105</v>
      </c>
      <c r="L360" s="12" t="s">
        <v>601</v>
      </c>
      <c r="M360" s="11">
        <v>10</v>
      </c>
      <c r="N360" s="13">
        <v>12</v>
      </c>
      <c r="O360" s="11" t="s">
        <v>26</v>
      </c>
      <c r="P360" s="14">
        <v>44562</v>
      </c>
      <c r="Q360" s="14">
        <v>44926</v>
      </c>
      <c r="R360" s="15">
        <v>3</v>
      </c>
      <c r="S360" s="15">
        <v>6</v>
      </c>
      <c r="T360" s="15">
        <v>9</v>
      </c>
      <c r="U360" s="13">
        <v>12</v>
      </c>
      <c r="V360" s="12" t="s">
        <v>602</v>
      </c>
      <c r="W360" s="12" t="s">
        <v>603</v>
      </c>
      <c r="X360" s="56" t="s">
        <v>964</v>
      </c>
      <c r="Y360" s="56" t="s">
        <v>965</v>
      </c>
    </row>
    <row r="361" spans="1:25" ht="36.75" hidden="1" customHeight="1" x14ac:dyDescent="0.25">
      <c r="A361" s="33" t="s">
        <v>607</v>
      </c>
      <c r="B361" s="42" t="s">
        <v>890</v>
      </c>
      <c r="C361" s="61" t="s">
        <v>23</v>
      </c>
      <c r="D361" s="34"/>
      <c r="E361" s="34" t="s">
        <v>274</v>
      </c>
      <c r="F361" s="60" t="s">
        <v>918</v>
      </c>
      <c r="G361" s="76"/>
      <c r="H361" s="11">
        <v>223701</v>
      </c>
      <c r="I361" s="12" t="s">
        <v>589</v>
      </c>
      <c r="J361" s="75"/>
      <c r="K361" s="11">
        <v>22370106</v>
      </c>
      <c r="L361" s="12" t="s">
        <v>604</v>
      </c>
      <c r="M361" s="11">
        <v>10</v>
      </c>
      <c r="N361" s="13">
        <v>100</v>
      </c>
      <c r="O361" s="11" t="s">
        <v>30</v>
      </c>
      <c r="P361" s="14">
        <v>44562</v>
      </c>
      <c r="Q361" s="14">
        <v>44926</v>
      </c>
      <c r="R361" s="15">
        <v>25</v>
      </c>
      <c r="S361" s="15">
        <v>50</v>
      </c>
      <c r="T361" s="15">
        <v>75</v>
      </c>
      <c r="U361" s="13">
        <v>100</v>
      </c>
      <c r="V361" s="12" t="s">
        <v>605</v>
      </c>
      <c r="W361" s="12" t="s">
        <v>606</v>
      </c>
      <c r="X361" s="56" t="s">
        <v>964</v>
      </c>
      <c r="Y361" s="56" t="s">
        <v>965</v>
      </c>
    </row>
    <row r="362" spans="1:25" ht="36.75" hidden="1" customHeight="1" x14ac:dyDescent="0.25">
      <c r="A362" s="33" t="s">
        <v>607</v>
      </c>
      <c r="B362" s="42" t="s">
        <v>891</v>
      </c>
      <c r="C362" s="61" t="s">
        <v>23</v>
      </c>
      <c r="D362" s="34"/>
      <c r="E362" s="34" t="s">
        <v>274</v>
      </c>
      <c r="F362" s="60" t="s">
        <v>918</v>
      </c>
      <c r="G362" s="76"/>
      <c r="H362" s="11">
        <v>223801</v>
      </c>
      <c r="I362" s="12" t="s">
        <v>589</v>
      </c>
      <c r="J362" s="78">
        <v>1.15E-2</v>
      </c>
      <c r="K362" s="11">
        <v>22380101</v>
      </c>
      <c r="L362" s="12" t="s">
        <v>590</v>
      </c>
      <c r="M362" s="11">
        <v>20</v>
      </c>
      <c r="N362" s="13">
        <v>4</v>
      </c>
      <c r="O362" s="11" t="s">
        <v>26</v>
      </c>
      <c r="P362" s="14">
        <v>44562</v>
      </c>
      <c r="Q362" s="14">
        <v>44926</v>
      </c>
      <c r="R362" s="15">
        <v>1</v>
      </c>
      <c r="S362" s="15">
        <v>2</v>
      </c>
      <c r="T362" s="15">
        <v>3</v>
      </c>
      <c r="U362" s="13">
        <v>4</v>
      </c>
      <c r="V362" s="12" t="s">
        <v>591</v>
      </c>
      <c r="W362" s="12" t="s">
        <v>592</v>
      </c>
      <c r="X362" s="56" t="s">
        <v>116</v>
      </c>
      <c r="Y362" s="56" t="s">
        <v>966</v>
      </c>
    </row>
    <row r="363" spans="1:25" ht="36.75" hidden="1" customHeight="1" x14ac:dyDescent="0.25">
      <c r="A363" s="33" t="s">
        <v>607</v>
      </c>
      <c r="B363" s="42" t="s">
        <v>891</v>
      </c>
      <c r="C363" s="61" t="s">
        <v>23</v>
      </c>
      <c r="D363" s="34"/>
      <c r="E363" s="34" t="s">
        <v>274</v>
      </c>
      <c r="F363" s="60" t="s">
        <v>918</v>
      </c>
      <c r="G363" s="76"/>
      <c r="H363" s="11">
        <v>223801</v>
      </c>
      <c r="I363" s="12" t="s">
        <v>589</v>
      </c>
      <c r="J363" s="74"/>
      <c r="K363" s="11">
        <v>22380102</v>
      </c>
      <c r="L363" s="12" t="s">
        <v>593</v>
      </c>
      <c r="M363" s="11">
        <v>20</v>
      </c>
      <c r="N363" s="13">
        <v>1</v>
      </c>
      <c r="O363" s="11" t="s">
        <v>26</v>
      </c>
      <c r="P363" s="14">
        <v>44835</v>
      </c>
      <c r="Q363" s="14">
        <v>44926</v>
      </c>
      <c r="R363" s="15"/>
      <c r="S363" s="15"/>
      <c r="T363" s="15"/>
      <c r="U363" s="13">
        <v>1</v>
      </c>
      <c r="V363" s="12" t="s">
        <v>594</v>
      </c>
      <c r="W363" s="12" t="s">
        <v>595</v>
      </c>
      <c r="X363" s="56" t="s">
        <v>116</v>
      </c>
      <c r="Y363" s="56" t="s">
        <v>966</v>
      </c>
    </row>
    <row r="364" spans="1:25" ht="36.75" hidden="1" customHeight="1" x14ac:dyDescent="0.25">
      <c r="A364" s="33" t="s">
        <v>607</v>
      </c>
      <c r="B364" s="42" t="s">
        <v>891</v>
      </c>
      <c r="C364" s="61" t="s">
        <v>23</v>
      </c>
      <c r="D364" s="34"/>
      <c r="E364" s="34" t="s">
        <v>274</v>
      </c>
      <c r="F364" s="60" t="s">
        <v>918</v>
      </c>
      <c r="G364" s="76"/>
      <c r="H364" s="11">
        <v>223801</v>
      </c>
      <c r="I364" s="12" t="s">
        <v>589</v>
      </c>
      <c r="J364" s="74"/>
      <c r="K364" s="11">
        <v>22380103</v>
      </c>
      <c r="L364" s="12" t="s">
        <v>596</v>
      </c>
      <c r="M364" s="11">
        <v>20</v>
      </c>
      <c r="N364" s="13">
        <v>4</v>
      </c>
      <c r="O364" s="11" t="s">
        <v>26</v>
      </c>
      <c r="P364" s="14">
        <v>44562</v>
      </c>
      <c r="Q364" s="14">
        <v>44926</v>
      </c>
      <c r="R364" s="15">
        <v>1</v>
      </c>
      <c r="S364" s="15">
        <v>2</v>
      </c>
      <c r="T364" s="15">
        <v>3</v>
      </c>
      <c r="U364" s="13">
        <v>4</v>
      </c>
      <c r="V364" s="12" t="s">
        <v>597</v>
      </c>
      <c r="W364" s="12" t="s">
        <v>598</v>
      </c>
      <c r="X364" s="56" t="s">
        <v>116</v>
      </c>
      <c r="Y364" s="56" t="s">
        <v>966</v>
      </c>
    </row>
    <row r="365" spans="1:25" ht="36.75" hidden="1" customHeight="1" x14ac:dyDescent="0.25">
      <c r="A365" s="33" t="s">
        <v>607</v>
      </c>
      <c r="B365" s="42" t="s">
        <v>891</v>
      </c>
      <c r="C365" s="61" t="s">
        <v>23</v>
      </c>
      <c r="D365" s="34"/>
      <c r="E365" s="34" t="s">
        <v>274</v>
      </c>
      <c r="F365" s="60" t="s">
        <v>918</v>
      </c>
      <c r="G365" s="76"/>
      <c r="H365" s="11">
        <v>223801</v>
      </c>
      <c r="I365" s="12" t="s">
        <v>589</v>
      </c>
      <c r="J365" s="74"/>
      <c r="K365" s="11">
        <v>22380104</v>
      </c>
      <c r="L365" s="12" t="s">
        <v>1005</v>
      </c>
      <c r="M365" s="11">
        <v>20</v>
      </c>
      <c r="N365" s="13">
        <v>6</v>
      </c>
      <c r="O365" s="11" t="s">
        <v>26</v>
      </c>
      <c r="P365" s="14">
        <v>44562</v>
      </c>
      <c r="Q365" s="14">
        <v>44926</v>
      </c>
      <c r="R365" s="15">
        <v>1</v>
      </c>
      <c r="S365" s="15">
        <v>3</v>
      </c>
      <c r="T365" s="15">
        <v>4</v>
      </c>
      <c r="U365" s="13">
        <v>6</v>
      </c>
      <c r="V365" s="12" t="s">
        <v>599</v>
      </c>
      <c r="W365" s="12" t="s">
        <v>600</v>
      </c>
      <c r="X365" s="56" t="s">
        <v>116</v>
      </c>
      <c r="Y365" s="56" t="s">
        <v>966</v>
      </c>
    </row>
    <row r="366" spans="1:25" ht="36.75" hidden="1" customHeight="1" x14ac:dyDescent="0.25">
      <c r="A366" s="33" t="s">
        <v>607</v>
      </c>
      <c r="B366" s="42" t="s">
        <v>891</v>
      </c>
      <c r="C366" s="61" t="s">
        <v>23</v>
      </c>
      <c r="D366" s="34"/>
      <c r="E366" s="34" t="s">
        <v>274</v>
      </c>
      <c r="F366" s="60" t="s">
        <v>918</v>
      </c>
      <c r="G366" s="76"/>
      <c r="H366" s="11">
        <v>223801</v>
      </c>
      <c r="I366" s="12" t="s">
        <v>589</v>
      </c>
      <c r="J366" s="74"/>
      <c r="K366" s="11">
        <v>22380105</v>
      </c>
      <c r="L366" s="12" t="s">
        <v>601</v>
      </c>
      <c r="M366" s="11">
        <v>10</v>
      </c>
      <c r="N366" s="13">
        <v>12</v>
      </c>
      <c r="O366" s="11" t="s">
        <v>26</v>
      </c>
      <c r="P366" s="14">
        <v>44562</v>
      </c>
      <c r="Q366" s="14">
        <v>44926</v>
      </c>
      <c r="R366" s="15">
        <v>3</v>
      </c>
      <c r="S366" s="15">
        <v>6</v>
      </c>
      <c r="T366" s="15">
        <v>9</v>
      </c>
      <c r="U366" s="13">
        <v>12</v>
      </c>
      <c r="V366" s="12" t="s">
        <v>602</v>
      </c>
      <c r="W366" s="12" t="s">
        <v>603</v>
      </c>
      <c r="X366" s="56" t="s">
        <v>116</v>
      </c>
      <c r="Y366" s="56" t="s">
        <v>966</v>
      </c>
    </row>
    <row r="367" spans="1:25" ht="36.75" hidden="1" customHeight="1" x14ac:dyDescent="0.25">
      <c r="A367" s="33" t="s">
        <v>607</v>
      </c>
      <c r="B367" s="42" t="s">
        <v>891</v>
      </c>
      <c r="C367" s="61" t="s">
        <v>23</v>
      </c>
      <c r="D367" s="34"/>
      <c r="E367" s="34" t="s">
        <v>274</v>
      </c>
      <c r="F367" s="60" t="s">
        <v>918</v>
      </c>
      <c r="G367" s="76"/>
      <c r="H367" s="11">
        <v>223801</v>
      </c>
      <c r="I367" s="12" t="s">
        <v>589</v>
      </c>
      <c r="J367" s="75"/>
      <c r="K367" s="11">
        <v>22380106</v>
      </c>
      <c r="L367" s="12" t="s">
        <v>604</v>
      </c>
      <c r="M367" s="11">
        <v>10</v>
      </c>
      <c r="N367" s="13">
        <v>100</v>
      </c>
      <c r="O367" s="11" t="s">
        <v>30</v>
      </c>
      <c r="P367" s="14">
        <v>44562</v>
      </c>
      <c r="Q367" s="14">
        <v>44926</v>
      </c>
      <c r="R367" s="15">
        <v>25</v>
      </c>
      <c r="S367" s="15">
        <v>50</v>
      </c>
      <c r="T367" s="15">
        <v>75</v>
      </c>
      <c r="U367" s="13">
        <v>100</v>
      </c>
      <c r="V367" s="12" t="s">
        <v>605</v>
      </c>
      <c r="W367" s="12" t="s">
        <v>606</v>
      </c>
      <c r="X367" s="56" t="s">
        <v>116</v>
      </c>
      <c r="Y367" s="56" t="s">
        <v>966</v>
      </c>
    </row>
    <row r="368" spans="1:25" ht="36.75" hidden="1" customHeight="1" x14ac:dyDescent="0.25">
      <c r="A368" s="33" t="s">
        <v>607</v>
      </c>
      <c r="B368" s="42" t="s">
        <v>892</v>
      </c>
      <c r="C368" s="61" t="s">
        <v>23</v>
      </c>
      <c r="D368" s="34"/>
      <c r="E368" s="34" t="s">
        <v>274</v>
      </c>
      <c r="F368" s="60" t="s">
        <v>918</v>
      </c>
      <c r="G368" s="76"/>
      <c r="H368" s="11">
        <v>223901</v>
      </c>
      <c r="I368" s="12" t="s">
        <v>589</v>
      </c>
      <c r="J368" s="78">
        <v>1.15E-2</v>
      </c>
      <c r="K368" s="11">
        <v>22390101</v>
      </c>
      <c r="L368" s="12" t="s">
        <v>590</v>
      </c>
      <c r="M368" s="11">
        <v>20</v>
      </c>
      <c r="N368" s="13">
        <v>4</v>
      </c>
      <c r="O368" s="11" t="s">
        <v>26</v>
      </c>
      <c r="P368" s="14">
        <v>44562</v>
      </c>
      <c r="Q368" s="14">
        <v>44926</v>
      </c>
      <c r="R368" s="15">
        <v>1</v>
      </c>
      <c r="S368" s="15">
        <v>2</v>
      </c>
      <c r="T368" s="15">
        <v>3</v>
      </c>
      <c r="U368" s="13">
        <v>4</v>
      </c>
      <c r="V368" s="12" t="s">
        <v>591</v>
      </c>
      <c r="W368" s="12" t="s">
        <v>592</v>
      </c>
      <c r="X368" s="56" t="s">
        <v>967</v>
      </c>
      <c r="Y368" s="56" t="s">
        <v>968</v>
      </c>
    </row>
    <row r="369" spans="1:25" ht="36.75" hidden="1" customHeight="1" x14ac:dyDescent="0.25">
      <c r="A369" s="33" t="s">
        <v>607</v>
      </c>
      <c r="B369" s="42" t="s">
        <v>892</v>
      </c>
      <c r="C369" s="61" t="s">
        <v>23</v>
      </c>
      <c r="D369" s="34"/>
      <c r="E369" s="34" t="s">
        <v>274</v>
      </c>
      <c r="F369" s="60" t="s">
        <v>918</v>
      </c>
      <c r="G369" s="76"/>
      <c r="H369" s="11">
        <v>223901</v>
      </c>
      <c r="I369" s="12" t="s">
        <v>589</v>
      </c>
      <c r="J369" s="74"/>
      <c r="K369" s="11">
        <v>22390102</v>
      </c>
      <c r="L369" s="12" t="s">
        <v>593</v>
      </c>
      <c r="M369" s="11">
        <v>20</v>
      </c>
      <c r="N369" s="13">
        <v>1</v>
      </c>
      <c r="O369" s="11" t="s">
        <v>26</v>
      </c>
      <c r="P369" s="14">
        <v>44835</v>
      </c>
      <c r="Q369" s="14">
        <v>44926</v>
      </c>
      <c r="R369" s="15"/>
      <c r="S369" s="15"/>
      <c r="T369" s="15"/>
      <c r="U369" s="13">
        <v>1</v>
      </c>
      <c r="V369" s="12" t="s">
        <v>594</v>
      </c>
      <c r="W369" s="12" t="s">
        <v>595</v>
      </c>
      <c r="X369" s="56" t="s">
        <v>967</v>
      </c>
      <c r="Y369" s="56" t="s">
        <v>968</v>
      </c>
    </row>
    <row r="370" spans="1:25" ht="36.75" hidden="1" customHeight="1" x14ac:dyDescent="0.25">
      <c r="A370" s="33" t="s">
        <v>607</v>
      </c>
      <c r="B370" s="42" t="s">
        <v>892</v>
      </c>
      <c r="C370" s="61" t="s">
        <v>23</v>
      </c>
      <c r="D370" s="34"/>
      <c r="E370" s="34" t="s">
        <v>274</v>
      </c>
      <c r="F370" s="60" t="s">
        <v>918</v>
      </c>
      <c r="G370" s="76"/>
      <c r="H370" s="11">
        <v>223901</v>
      </c>
      <c r="I370" s="12" t="s">
        <v>589</v>
      </c>
      <c r="J370" s="74"/>
      <c r="K370" s="11">
        <v>22390103</v>
      </c>
      <c r="L370" s="12" t="s">
        <v>596</v>
      </c>
      <c r="M370" s="11">
        <v>20</v>
      </c>
      <c r="N370" s="13">
        <v>4</v>
      </c>
      <c r="O370" s="11" t="s">
        <v>26</v>
      </c>
      <c r="P370" s="14">
        <v>44562</v>
      </c>
      <c r="Q370" s="14">
        <v>44926</v>
      </c>
      <c r="R370" s="15">
        <v>1</v>
      </c>
      <c r="S370" s="15">
        <v>2</v>
      </c>
      <c r="T370" s="15">
        <v>3</v>
      </c>
      <c r="U370" s="13">
        <v>4</v>
      </c>
      <c r="V370" s="12" t="s">
        <v>597</v>
      </c>
      <c r="W370" s="12" t="s">
        <v>598</v>
      </c>
      <c r="X370" s="56" t="s">
        <v>967</v>
      </c>
      <c r="Y370" s="56" t="s">
        <v>968</v>
      </c>
    </row>
    <row r="371" spans="1:25" ht="36.75" hidden="1" customHeight="1" x14ac:dyDescent="0.25">
      <c r="A371" s="33" t="s">
        <v>607</v>
      </c>
      <c r="B371" s="42" t="s">
        <v>892</v>
      </c>
      <c r="C371" s="61" t="s">
        <v>23</v>
      </c>
      <c r="D371" s="34"/>
      <c r="E371" s="34" t="s">
        <v>274</v>
      </c>
      <c r="F371" s="60" t="s">
        <v>918</v>
      </c>
      <c r="G371" s="76"/>
      <c r="H371" s="11">
        <v>223901</v>
      </c>
      <c r="I371" s="12" t="s">
        <v>589</v>
      </c>
      <c r="J371" s="74"/>
      <c r="K371" s="11">
        <v>22390104</v>
      </c>
      <c r="L371" s="12" t="s">
        <v>1005</v>
      </c>
      <c r="M371" s="11">
        <v>20</v>
      </c>
      <c r="N371" s="13">
        <v>6</v>
      </c>
      <c r="O371" s="11" t="s">
        <v>26</v>
      </c>
      <c r="P371" s="14">
        <v>44562</v>
      </c>
      <c r="Q371" s="14">
        <v>44926</v>
      </c>
      <c r="R371" s="15">
        <v>1</v>
      </c>
      <c r="S371" s="15">
        <v>3</v>
      </c>
      <c r="T371" s="15">
        <v>4</v>
      </c>
      <c r="U371" s="13">
        <v>6</v>
      </c>
      <c r="V371" s="12" t="s">
        <v>599</v>
      </c>
      <c r="W371" s="12" t="s">
        <v>600</v>
      </c>
      <c r="X371" s="56" t="s">
        <v>967</v>
      </c>
      <c r="Y371" s="56" t="s">
        <v>968</v>
      </c>
    </row>
    <row r="372" spans="1:25" ht="36.75" hidden="1" customHeight="1" x14ac:dyDescent="0.25">
      <c r="A372" s="33" t="s">
        <v>607</v>
      </c>
      <c r="B372" s="42" t="s">
        <v>892</v>
      </c>
      <c r="C372" s="61" t="s">
        <v>23</v>
      </c>
      <c r="D372" s="34"/>
      <c r="E372" s="34" t="s">
        <v>274</v>
      </c>
      <c r="F372" s="60" t="s">
        <v>918</v>
      </c>
      <c r="G372" s="76"/>
      <c r="H372" s="11">
        <v>223901</v>
      </c>
      <c r="I372" s="12" t="s">
        <v>589</v>
      </c>
      <c r="J372" s="74"/>
      <c r="K372" s="11">
        <v>22390105</v>
      </c>
      <c r="L372" s="12" t="s">
        <v>601</v>
      </c>
      <c r="M372" s="11">
        <v>10</v>
      </c>
      <c r="N372" s="13">
        <v>12</v>
      </c>
      <c r="O372" s="11" t="s">
        <v>26</v>
      </c>
      <c r="P372" s="14">
        <v>44562</v>
      </c>
      <c r="Q372" s="14">
        <v>44926</v>
      </c>
      <c r="R372" s="15">
        <v>3</v>
      </c>
      <c r="S372" s="15">
        <v>6</v>
      </c>
      <c r="T372" s="15">
        <v>9</v>
      </c>
      <c r="U372" s="13">
        <v>12</v>
      </c>
      <c r="V372" s="12" t="s">
        <v>602</v>
      </c>
      <c r="W372" s="12" t="s">
        <v>603</v>
      </c>
      <c r="X372" s="56" t="s">
        <v>967</v>
      </c>
      <c r="Y372" s="56" t="s">
        <v>968</v>
      </c>
    </row>
    <row r="373" spans="1:25" ht="36.75" hidden="1" customHeight="1" x14ac:dyDescent="0.25">
      <c r="A373" s="33" t="s">
        <v>607</v>
      </c>
      <c r="B373" s="42" t="s">
        <v>892</v>
      </c>
      <c r="C373" s="61" t="s">
        <v>23</v>
      </c>
      <c r="D373" s="34"/>
      <c r="E373" s="34" t="s">
        <v>274</v>
      </c>
      <c r="F373" s="60" t="s">
        <v>918</v>
      </c>
      <c r="G373" s="76"/>
      <c r="H373" s="11">
        <v>223901</v>
      </c>
      <c r="I373" s="12" t="s">
        <v>589</v>
      </c>
      <c r="J373" s="75"/>
      <c r="K373" s="11">
        <v>22390106</v>
      </c>
      <c r="L373" s="12" t="s">
        <v>604</v>
      </c>
      <c r="M373" s="11">
        <v>10</v>
      </c>
      <c r="N373" s="13">
        <v>100</v>
      </c>
      <c r="O373" s="11" t="s">
        <v>30</v>
      </c>
      <c r="P373" s="14">
        <v>44562</v>
      </c>
      <c r="Q373" s="14">
        <v>44926</v>
      </c>
      <c r="R373" s="15">
        <v>25</v>
      </c>
      <c r="S373" s="15">
        <v>50</v>
      </c>
      <c r="T373" s="15">
        <v>75</v>
      </c>
      <c r="U373" s="13">
        <v>100</v>
      </c>
      <c r="V373" s="12" t="s">
        <v>605</v>
      </c>
      <c r="W373" s="12" t="s">
        <v>606</v>
      </c>
      <c r="X373" s="56" t="s">
        <v>967</v>
      </c>
      <c r="Y373" s="56" t="s">
        <v>968</v>
      </c>
    </row>
    <row r="374" spans="1:25" ht="36.75" hidden="1" customHeight="1" x14ac:dyDescent="0.25">
      <c r="A374" s="33" t="s">
        <v>607</v>
      </c>
      <c r="B374" s="42" t="s">
        <v>893</v>
      </c>
      <c r="C374" s="61" t="s">
        <v>23</v>
      </c>
      <c r="D374" s="34"/>
      <c r="E374" s="34" t="s">
        <v>274</v>
      </c>
      <c r="F374" s="60" t="s">
        <v>918</v>
      </c>
      <c r="G374" s="76"/>
      <c r="H374" s="11">
        <v>224001</v>
      </c>
      <c r="I374" s="12" t="s">
        <v>589</v>
      </c>
      <c r="J374" s="78">
        <v>1.15E-2</v>
      </c>
      <c r="K374" s="11">
        <v>22400101</v>
      </c>
      <c r="L374" s="12" t="s">
        <v>590</v>
      </c>
      <c r="M374" s="11">
        <v>20</v>
      </c>
      <c r="N374" s="13">
        <v>4</v>
      </c>
      <c r="O374" s="11" t="s">
        <v>26</v>
      </c>
      <c r="P374" s="14">
        <v>44562</v>
      </c>
      <c r="Q374" s="14">
        <v>44926</v>
      </c>
      <c r="R374" s="15">
        <v>1</v>
      </c>
      <c r="S374" s="15">
        <v>2</v>
      </c>
      <c r="T374" s="15">
        <v>3</v>
      </c>
      <c r="U374" s="13">
        <v>4</v>
      </c>
      <c r="V374" s="12" t="s">
        <v>591</v>
      </c>
      <c r="W374" s="12" t="s">
        <v>592</v>
      </c>
      <c r="X374" s="56" t="s">
        <v>969</v>
      </c>
      <c r="Y374" s="56" t="s">
        <v>970</v>
      </c>
    </row>
    <row r="375" spans="1:25" ht="36.75" hidden="1" customHeight="1" x14ac:dyDescent="0.25">
      <c r="A375" s="33" t="s">
        <v>607</v>
      </c>
      <c r="B375" s="42" t="s">
        <v>893</v>
      </c>
      <c r="C375" s="61" t="s">
        <v>23</v>
      </c>
      <c r="D375" s="34"/>
      <c r="E375" s="34" t="s">
        <v>274</v>
      </c>
      <c r="F375" s="60" t="s">
        <v>918</v>
      </c>
      <c r="G375" s="76"/>
      <c r="H375" s="11">
        <v>224001</v>
      </c>
      <c r="I375" s="12" t="s">
        <v>589</v>
      </c>
      <c r="J375" s="74"/>
      <c r="K375" s="11">
        <v>22400102</v>
      </c>
      <c r="L375" s="12" t="s">
        <v>593</v>
      </c>
      <c r="M375" s="11">
        <v>20</v>
      </c>
      <c r="N375" s="13">
        <v>1</v>
      </c>
      <c r="O375" s="11" t="s">
        <v>26</v>
      </c>
      <c r="P375" s="14">
        <v>44835</v>
      </c>
      <c r="Q375" s="14">
        <v>44926</v>
      </c>
      <c r="R375" s="15"/>
      <c r="S375" s="15"/>
      <c r="T375" s="15"/>
      <c r="U375" s="13">
        <v>1</v>
      </c>
      <c r="V375" s="12" t="s">
        <v>594</v>
      </c>
      <c r="W375" s="12" t="s">
        <v>595</v>
      </c>
      <c r="X375" s="56" t="s">
        <v>969</v>
      </c>
      <c r="Y375" s="56" t="s">
        <v>970</v>
      </c>
    </row>
    <row r="376" spans="1:25" ht="36.75" hidden="1" customHeight="1" x14ac:dyDescent="0.25">
      <c r="A376" s="33" t="s">
        <v>607</v>
      </c>
      <c r="B376" s="42" t="s">
        <v>893</v>
      </c>
      <c r="C376" s="61" t="s">
        <v>23</v>
      </c>
      <c r="D376" s="34"/>
      <c r="E376" s="34" t="s">
        <v>274</v>
      </c>
      <c r="F376" s="60" t="s">
        <v>918</v>
      </c>
      <c r="G376" s="76"/>
      <c r="H376" s="11">
        <v>224001</v>
      </c>
      <c r="I376" s="12" t="s">
        <v>589</v>
      </c>
      <c r="J376" s="74"/>
      <c r="K376" s="11">
        <v>22400103</v>
      </c>
      <c r="L376" s="12" t="s">
        <v>596</v>
      </c>
      <c r="M376" s="11">
        <v>20</v>
      </c>
      <c r="N376" s="13">
        <v>4</v>
      </c>
      <c r="O376" s="11" t="s">
        <v>26</v>
      </c>
      <c r="P376" s="14">
        <v>44562</v>
      </c>
      <c r="Q376" s="14">
        <v>44926</v>
      </c>
      <c r="R376" s="15">
        <v>1</v>
      </c>
      <c r="S376" s="15">
        <v>2</v>
      </c>
      <c r="T376" s="15">
        <v>3</v>
      </c>
      <c r="U376" s="13">
        <v>4</v>
      </c>
      <c r="V376" s="12" t="s">
        <v>597</v>
      </c>
      <c r="W376" s="12" t="s">
        <v>598</v>
      </c>
      <c r="X376" s="56" t="s">
        <v>969</v>
      </c>
      <c r="Y376" s="56" t="s">
        <v>970</v>
      </c>
    </row>
    <row r="377" spans="1:25" ht="36.75" hidden="1" customHeight="1" x14ac:dyDescent="0.25">
      <c r="A377" s="33" t="s">
        <v>607</v>
      </c>
      <c r="B377" s="42" t="s">
        <v>893</v>
      </c>
      <c r="C377" s="61" t="s">
        <v>23</v>
      </c>
      <c r="D377" s="34"/>
      <c r="E377" s="34" t="s">
        <v>274</v>
      </c>
      <c r="F377" s="60" t="s">
        <v>918</v>
      </c>
      <c r="G377" s="76"/>
      <c r="H377" s="11">
        <v>224001</v>
      </c>
      <c r="I377" s="12" t="s">
        <v>589</v>
      </c>
      <c r="J377" s="74"/>
      <c r="K377" s="11">
        <v>22400104</v>
      </c>
      <c r="L377" s="12" t="s">
        <v>1005</v>
      </c>
      <c r="M377" s="11">
        <v>20</v>
      </c>
      <c r="N377" s="13">
        <v>6</v>
      </c>
      <c r="O377" s="11" t="s">
        <v>26</v>
      </c>
      <c r="P377" s="14">
        <v>44562</v>
      </c>
      <c r="Q377" s="14">
        <v>44926</v>
      </c>
      <c r="R377" s="15">
        <v>1</v>
      </c>
      <c r="S377" s="15">
        <v>3</v>
      </c>
      <c r="T377" s="15">
        <v>4</v>
      </c>
      <c r="U377" s="13">
        <v>6</v>
      </c>
      <c r="V377" s="12" t="s">
        <v>599</v>
      </c>
      <c r="W377" s="12" t="s">
        <v>600</v>
      </c>
      <c r="X377" s="56" t="s">
        <v>969</v>
      </c>
      <c r="Y377" s="56" t="s">
        <v>970</v>
      </c>
    </row>
    <row r="378" spans="1:25" ht="36.75" hidden="1" customHeight="1" x14ac:dyDescent="0.25">
      <c r="A378" s="33" t="s">
        <v>607</v>
      </c>
      <c r="B378" s="42" t="s">
        <v>893</v>
      </c>
      <c r="C378" s="61" t="s">
        <v>23</v>
      </c>
      <c r="D378" s="34"/>
      <c r="E378" s="34" t="s">
        <v>274</v>
      </c>
      <c r="F378" s="60" t="s">
        <v>918</v>
      </c>
      <c r="G378" s="76"/>
      <c r="H378" s="11">
        <v>224001</v>
      </c>
      <c r="I378" s="12" t="s">
        <v>589</v>
      </c>
      <c r="J378" s="74"/>
      <c r="K378" s="11">
        <v>22400105</v>
      </c>
      <c r="L378" s="12" t="s">
        <v>601</v>
      </c>
      <c r="M378" s="11">
        <v>10</v>
      </c>
      <c r="N378" s="13">
        <v>12</v>
      </c>
      <c r="O378" s="11" t="s">
        <v>26</v>
      </c>
      <c r="P378" s="14">
        <v>44562</v>
      </c>
      <c r="Q378" s="14">
        <v>44926</v>
      </c>
      <c r="R378" s="15">
        <v>3</v>
      </c>
      <c r="S378" s="15">
        <v>6</v>
      </c>
      <c r="T378" s="15">
        <v>9</v>
      </c>
      <c r="U378" s="13">
        <v>12</v>
      </c>
      <c r="V378" s="12" t="s">
        <v>602</v>
      </c>
      <c r="W378" s="12" t="s">
        <v>603</v>
      </c>
      <c r="X378" s="56" t="s">
        <v>969</v>
      </c>
      <c r="Y378" s="56" t="s">
        <v>970</v>
      </c>
    </row>
    <row r="379" spans="1:25" ht="36.75" hidden="1" customHeight="1" x14ac:dyDescent="0.25">
      <c r="A379" s="33" t="s">
        <v>607</v>
      </c>
      <c r="B379" s="42" t="s">
        <v>893</v>
      </c>
      <c r="C379" s="61" t="s">
        <v>23</v>
      </c>
      <c r="D379" s="34"/>
      <c r="E379" s="34" t="s">
        <v>274</v>
      </c>
      <c r="F379" s="60" t="s">
        <v>918</v>
      </c>
      <c r="G379" s="76"/>
      <c r="H379" s="11">
        <v>224001</v>
      </c>
      <c r="I379" s="12" t="s">
        <v>589</v>
      </c>
      <c r="J379" s="75"/>
      <c r="K379" s="11">
        <v>22400106</v>
      </c>
      <c r="L379" s="12" t="s">
        <v>604</v>
      </c>
      <c r="M379" s="11">
        <v>10</v>
      </c>
      <c r="N379" s="13">
        <v>100</v>
      </c>
      <c r="O379" s="11" t="s">
        <v>30</v>
      </c>
      <c r="P379" s="14">
        <v>44562</v>
      </c>
      <c r="Q379" s="14">
        <v>44926</v>
      </c>
      <c r="R379" s="15">
        <v>25</v>
      </c>
      <c r="S379" s="15">
        <v>50</v>
      </c>
      <c r="T379" s="15">
        <v>75</v>
      </c>
      <c r="U379" s="13">
        <v>100</v>
      </c>
      <c r="V379" s="12" t="s">
        <v>605</v>
      </c>
      <c r="W379" s="12" t="s">
        <v>606</v>
      </c>
      <c r="X379" s="56" t="s">
        <v>969</v>
      </c>
      <c r="Y379" s="56" t="s">
        <v>970</v>
      </c>
    </row>
    <row r="380" spans="1:25" ht="36.75" hidden="1" customHeight="1" x14ac:dyDescent="0.25">
      <c r="A380" s="33" t="s">
        <v>607</v>
      </c>
      <c r="B380" s="42" t="s">
        <v>894</v>
      </c>
      <c r="C380" s="61" t="s">
        <v>23</v>
      </c>
      <c r="D380" s="34"/>
      <c r="E380" s="34" t="s">
        <v>274</v>
      </c>
      <c r="F380" s="60" t="s">
        <v>918</v>
      </c>
      <c r="G380" s="76"/>
      <c r="H380" s="11">
        <v>224101</v>
      </c>
      <c r="I380" s="12" t="s">
        <v>589</v>
      </c>
      <c r="J380" s="78">
        <v>1.15E-2</v>
      </c>
      <c r="K380" s="11">
        <v>22410101</v>
      </c>
      <c r="L380" s="12" t="s">
        <v>590</v>
      </c>
      <c r="M380" s="11">
        <v>20</v>
      </c>
      <c r="N380" s="13">
        <v>4</v>
      </c>
      <c r="O380" s="11" t="s">
        <v>26</v>
      </c>
      <c r="P380" s="14">
        <v>44562</v>
      </c>
      <c r="Q380" s="14">
        <v>44926</v>
      </c>
      <c r="R380" s="15">
        <v>1</v>
      </c>
      <c r="S380" s="15">
        <v>2</v>
      </c>
      <c r="T380" s="15">
        <v>3</v>
      </c>
      <c r="U380" s="13">
        <v>4</v>
      </c>
      <c r="V380" s="12" t="s">
        <v>591</v>
      </c>
      <c r="W380" s="12" t="s">
        <v>592</v>
      </c>
      <c r="X380" s="56" t="s">
        <v>971</v>
      </c>
      <c r="Y380" s="56" t="s">
        <v>972</v>
      </c>
    </row>
    <row r="381" spans="1:25" ht="36.75" hidden="1" customHeight="1" x14ac:dyDescent="0.25">
      <c r="A381" s="33" t="s">
        <v>607</v>
      </c>
      <c r="B381" s="42" t="s">
        <v>894</v>
      </c>
      <c r="C381" s="61" t="s">
        <v>23</v>
      </c>
      <c r="D381" s="34"/>
      <c r="E381" s="34" t="s">
        <v>274</v>
      </c>
      <c r="F381" s="60" t="s">
        <v>918</v>
      </c>
      <c r="G381" s="76"/>
      <c r="H381" s="11">
        <v>224101</v>
      </c>
      <c r="I381" s="12" t="s">
        <v>589</v>
      </c>
      <c r="J381" s="74"/>
      <c r="K381" s="11">
        <v>22410102</v>
      </c>
      <c r="L381" s="12" t="s">
        <v>593</v>
      </c>
      <c r="M381" s="11">
        <v>20</v>
      </c>
      <c r="N381" s="13">
        <v>1</v>
      </c>
      <c r="O381" s="11" t="s">
        <v>26</v>
      </c>
      <c r="P381" s="14">
        <v>44835</v>
      </c>
      <c r="Q381" s="14">
        <v>44926</v>
      </c>
      <c r="R381" s="15"/>
      <c r="S381" s="15"/>
      <c r="T381" s="15"/>
      <c r="U381" s="13">
        <v>1</v>
      </c>
      <c r="V381" s="12" t="s">
        <v>594</v>
      </c>
      <c r="W381" s="12" t="s">
        <v>595</v>
      </c>
      <c r="X381" s="56" t="s">
        <v>971</v>
      </c>
      <c r="Y381" s="56" t="s">
        <v>972</v>
      </c>
    </row>
    <row r="382" spans="1:25" ht="36.75" hidden="1" customHeight="1" x14ac:dyDescent="0.25">
      <c r="A382" s="33" t="s">
        <v>607</v>
      </c>
      <c r="B382" s="42" t="s">
        <v>894</v>
      </c>
      <c r="C382" s="61" t="s">
        <v>23</v>
      </c>
      <c r="D382" s="34"/>
      <c r="E382" s="34" t="s">
        <v>274</v>
      </c>
      <c r="F382" s="60" t="s">
        <v>918</v>
      </c>
      <c r="G382" s="76"/>
      <c r="H382" s="11">
        <v>224101</v>
      </c>
      <c r="I382" s="12" t="s">
        <v>589</v>
      </c>
      <c r="J382" s="74"/>
      <c r="K382" s="11">
        <v>22410103</v>
      </c>
      <c r="L382" s="12" t="s">
        <v>596</v>
      </c>
      <c r="M382" s="11">
        <v>20</v>
      </c>
      <c r="N382" s="13">
        <v>4</v>
      </c>
      <c r="O382" s="11" t="s">
        <v>26</v>
      </c>
      <c r="P382" s="14">
        <v>44562</v>
      </c>
      <c r="Q382" s="14">
        <v>44926</v>
      </c>
      <c r="R382" s="15">
        <v>1</v>
      </c>
      <c r="S382" s="15">
        <v>2</v>
      </c>
      <c r="T382" s="15">
        <v>3</v>
      </c>
      <c r="U382" s="13">
        <v>4</v>
      </c>
      <c r="V382" s="12" t="s">
        <v>597</v>
      </c>
      <c r="W382" s="12" t="s">
        <v>598</v>
      </c>
      <c r="X382" s="56" t="s">
        <v>971</v>
      </c>
      <c r="Y382" s="56" t="s">
        <v>972</v>
      </c>
    </row>
    <row r="383" spans="1:25" ht="36.75" hidden="1" customHeight="1" x14ac:dyDescent="0.25">
      <c r="A383" s="33" t="s">
        <v>607</v>
      </c>
      <c r="B383" s="42" t="s">
        <v>894</v>
      </c>
      <c r="C383" s="61" t="s">
        <v>23</v>
      </c>
      <c r="D383" s="34"/>
      <c r="E383" s="34" t="s">
        <v>274</v>
      </c>
      <c r="F383" s="60" t="s">
        <v>918</v>
      </c>
      <c r="G383" s="76"/>
      <c r="H383" s="11">
        <v>224101</v>
      </c>
      <c r="I383" s="12" t="s">
        <v>589</v>
      </c>
      <c r="J383" s="74"/>
      <c r="K383" s="11">
        <v>22410104</v>
      </c>
      <c r="L383" s="12" t="s">
        <v>1005</v>
      </c>
      <c r="M383" s="11">
        <v>20</v>
      </c>
      <c r="N383" s="13">
        <v>6</v>
      </c>
      <c r="O383" s="11" t="s">
        <v>26</v>
      </c>
      <c r="P383" s="14">
        <v>44562</v>
      </c>
      <c r="Q383" s="14">
        <v>44926</v>
      </c>
      <c r="R383" s="15">
        <v>1</v>
      </c>
      <c r="S383" s="15">
        <v>3</v>
      </c>
      <c r="T383" s="15">
        <v>4</v>
      </c>
      <c r="U383" s="13">
        <v>6</v>
      </c>
      <c r="V383" s="12" t="s">
        <v>599</v>
      </c>
      <c r="W383" s="12" t="s">
        <v>600</v>
      </c>
      <c r="X383" s="56" t="s">
        <v>971</v>
      </c>
      <c r="Y383" s="56" t="s">
        <v>972</v>
      </c>
    </row>
    <row r="384" spans="1:25" ht="36.75" hidden="1" customHeight="1" x14ac:dyDescent="0.25">
      <c r="A384" s="33" t="s">
        <v>607</v>
      </c>
      <c r="B384" s="42" t="s">
        <v>894</v>
      </c>
      <c r="C384" s="61" t="s">
        <v>23</v>
      </c>
      <c r="D384" s="34"/>
      <c r="E384" s="34" t="s">
        <v>274</v>
      </c>
      <c r="F384" s="60" t="s">
        <v>918</v>
      </c>
      <c r="G384" s="76"/>
      <c r="H384" s="11">
        <v>224101</v>
      </c>
      <c r="I384" s="12" t="s">
        <v>589</v>
      </c>
      <c r="J384" s="74"/>
      <c r="K384" s="11">
        <v>22410105</v>
      </c>
      <c r="L384" s="12" t="s">
        <v>601</v>
      </c>
      <c r="M384" s="11">
        <v>10</v>
      </c>
      <c r="N384" s="13">
        <v>12</v>
      </c>
      <c r="O384" s="11" t="s">
        <v>26</v>
      </c>
      <c r="P384" s="14">
        <v>44562</v>
      </c>
      <c r="Q384" s="14">
        <v>44926</v>
      </c>
      <c r="R384" s="15">
        <v>3</v>
      </c>
      <c r="S384" s="15">
        <v>6</v>
      </c>
      <c r="T384" s="15">
        <v>9</v>
      </c>
      <c r="U384" s="13">
        <v>12</v>
      </c>
      <c r="V384" s="12" t="s">
        <v>602</v>
      </c>
      <c r="W384" s="12" t="s">
        <v>603</v>
      </c>
      <c r="X384" s="56" t="s">
        <v>971</v>
      </c>
      <c r="Y384" s="56" t="s">
        <v>972</v>
      </c>
    </row>
    <row r="385" spans="1:25" ht="36.75" hidden="1" customHeight="1" x14ac:dyDescent="0.25">
      <c r="A385" s="33" t="s">
        <v>607</v>
      </c>
      <c r="B385" s="42" t="s">
        <v>894</v>
      </c>
      <c r="C385" s="61" t="s">
        <v>23</v>
      </c>
      <c r="D385" s="34"/>
      <c r="E385" s="34" t="s">
        <v>274</v>
      </c>
      <c r="F385" s="60" t="s">
        <v>918</v>
      </c>
      <c r="G385" s="76"/>
      <c r="H385" s="11">
        <v>224101</v>
      </c>
      <c r="I385" s="12" t="s">
        <v>589</v>
      </c>
      <c r="J385" s="75"/>
      <c r="K385" s="11">
        <v>22410106</v>
      </c>
      <c r="L385" s="12" t="s">
        <v>604</v>
      </c>
      <c r="M385" s="11">
        <v>10</v>
      </c>
      <c r="N385" s="13">
        <v>100</v>
      </c>
      <c r="O385" s="11" t="s">
        <v>30</v>
      </c>
      <c r="P385" s="14">
        <v>44562</v>
      </c>
      <c r="Q385" s="14">
        <v>44926</v>
      </c>
      <c r="R385" s="15">
        <v>25</v>
      </c>
      <c r="S385" s="15">
        <v>50</v>
      </c>
      <c r="T385" s="15">
        <v>75</v>
      </c>
      <c r="U385" s="13">
        <v>100</v>
      </c>
      <c r="V385" s="12" t="s">
        <v>605</v>
      </c>
      <c r="W385" s="12" t="s">
        <v>606</v>
      </c>
      <c r="X385" s="56" t="s">
        <v>971</v>
      </c>
      <c r="Y385" s="56" t="s">
        <v>972</v>
      </c>
    </row>
    <row r="386" spans="1:25" ht="36.75" hidden="1" customHeight="1" x14ac:dyDescent="0.25">
      <c r="A386" s="33" t="s">
        <v>607</v>
      </c>
      <c r="B386" s="42" t="s">
        <v>895</v>
      </c>
      <c r="C386" s="61" t="s">
        <v>23</v>
      </c>
      <c r="D386" s="34"/>
      <c r="E386" s="34" t="s">
        <v>274</v>
      </c>
      <c r="F386" s="60" t="s">
        <v>918</v>
      </c>
      <c r="G386" s="76"/>
      <c r="H386" s="11">
        <v>224201</v>
      </c>
      <c r="I386" s="12" t="s">
        <v>589</v>
      </c>
      <c r="J386" s="78">
        <v>1.15E-2</v>
      </c>
      <c r="K386" s="11">
        <v>22420101</v>
      </c>
      <c r="L386" s="12" t="s">
        <v>590</v>
      </c>
      <c r="M386" s="11">
        <v>20</v>
      </c>
      <c r="N386" s="13">
        <v>4</v>
      </c>
      <c r="O386" s="11" t="s">
        <v>26</v>
      </c>
      <c r="P386" s="14">
        <v>44562</v>
      </c>
      <c r="Q386" s="14">
        <v>44926</v>
      </c>
      <c r="R386" s="15">
        <v>1</v>
      </c>
      <c r="S386" s="15">
        <v>2</v>
      </c>
      <c r="T386" s="15">
        <v>3</v>
      </c>
      <c r="U386" s="13">
        <v>4</v>
      </c>
      <c r="V386" s="12" t="s">
        <v>591</v>
      </c>
      <c r="W386" s="12" t="s">
        <v>592</v>
      </c>
      <c r="X386" s="56" t="s">
        <v>973</v>
      </c>
      <c r="Y386" s="56" t="s">
        <v>974</v>
      </c>
    </row>
    <row r="387" spans="1:25" ht="36.75" hidden="1" customHeight="1" x14ac:dyDescent="0.25">
      <c r="A387" s="33" t="s">
        <v>607</v>
      </c>
      <c r="B387" s="42" t="s">
        <v>895</v>
      </c>
      <c r="C387" s="61" t="s">
        <v>23</v>
      </c>
      <c r="D387" s="34"/>
      <c r="E387" s="34" t="s">
        <v>274</v>
      </c>
      <c r="F387" s="60" t="s">
        <v>918</v>
      </c>
      <c r="G387" s="76"/>
      <c r="H387" s="11">
        <v>224201</v>
      </c>
      <c r="I387" s="12" t="s">
        <v>589</v>
      </c>
      <c r="J387" s="74"/>
      <c r="K387" s="11">
        <v>22420102</v>
      </c>
      <c r="L387" s="12" t="s">
        <v>593</v>
      </c>
      <c r="M387" s="11">
        <v>20</v>
      </c>
      <c r="N387" s="13">
        <v>1</v>
      </c>
      <c r="O387" s="11" t="s">
        <v>26</v>
      </c>
      <c r="P387" s="14">
        <v>44835</v>
      </c>
      <c r="Q387" s="14">
        <v>44926</v>
      </c>
      <c r="R387" s="15"/>
      <c r="S387" s="15"/>
      <c r="T387" s="15"/>
      <c r="U387" s="13">
        <v>1</v>
      </c>
      <c r="V387" s="12" t="s">
        <v>594</v>
      </c>
      <c r="W387" s="12" t="s">
        <v>595</v>
      </c>
      <c r="X387" s="56" t="s">
        <v>973</v>
      </c>
      <c r="Y387" s="56" t="s">
        <v>974</v>
      </c>
    </row>
    <row r="388" spans="1:25" ht="36.75" hidden="1" customHeight="1" x14ac:dyDescent="0.25">
      <c r="A388" s="33" t="s">
        <v>607</v>
      </c>
      <c r="B388" s="42" t="s">
        <v>895</v>
      </c>
      <c r="C388" s="61" t="s">
        <v>23</v>
      </c>
      <c r="D388" s="34"/>
      <c r="E388" s="34" t="s">
        <v>274</v>
      </c>
      <c r="F388" s="60" t="s">
        <v>918</v>
      </c>
      <c r="G388" s="76"/>
      <c r="H388" s="11">
        <v>224201</v>
      </c>
      <c r="I388" s="12" t="s">
        <v>589</v>
      </c>
      <c r="J388" s="74"/>
      <c r="K388" s="11">
        <v>22420103</v>
      </c>
      <c r="L388" s="12" t="s">
        <v>596</v>
      </c>
      <c r="M388" s="11">
        <v>20</v>
      </c>
      <c r="N388" s="13">
        <v>4</v>
      </c>
      <c r="O388" s="11" t="s">
        <v>26</v>
      </c>
      <c r="P388" s="14">
        <v>44562</v>
      </c>
      <c r="Q388" s="14">
        <v>44926</v>
      </c>
      <c r="R388" s="15">
        <v>1</v>
      </c>
      <c r="S388" s="15">
        <v>2</v>
      </c>
      <c r="T388" s="15">
        <v>3</v>
      </c>
      <c r="U388" s="13">
        <v>4</v>
      </c>
      <c r="V388" s="12" t="s">
        <v>597</v>
      </c>
      <c r="W388" s="12" t="s">
        <v>598</v>
      </c>
      <c r="X388" s="56" t="s">
        <v>973</v>
      </c>
      <c r="Y388" s="56" t="s">
        <v>974</v>
      </c>
    </row>
    <row r="389" spans="1:25" ht="36.75" hidden="1" customHeight="1" x14ac:dyDescent="0.25">
      <c r="A389" s="33" t="s">
        <v>607</v>
      </c>
      <c r="B389" s="42" t="s">
        <v>895</v>
      </c>
      <c r="C389" s="61" t="s">
        <v>23</v>
      </c>
      <c r="D389" s="34"/>
      <c r="E389" s="34" t="s">
        <v>274</v>
      </c>
      <c r="F389" s="60" t="s">
        <v>918</v>
      </c>
      <c r="G389" s="76"/>
      <c r="H389" s="11">
        <v>224201</v>
      </c>
      <c r="I389" s="12" t="s">
        <v>589</v>
      </c>
      <c r="J389" s="74"/>
      <c r="K389" s="11">
        <v>22420104</v>
      </c>
      <c r="L389" s="12" t="s">
        <v>1005</v>
      </c>
      <c r="M389" s="11">
        <v>20</v>
      </c>
      <c r="N389" s="13">
        <v>6</v>
      </c>
      <c r="O389" s="11" t="s">
        <v>26</v>
      </c>
      <c r="P389" s="14">
        <v>44562</v>
      </c>
      <c r="Q389" s="14">
        <v>44926</v>
      </c>
      <c r="R389" s="15">
        <v>1</v>
      </c>
      <c r="S389" s="15">
        <v>3</v>
      </c>
      <c r="T389" s="15">
        <v>4</v>
      </c>
      <c r="U389" s="13">
        <v>6</v>
      </c>
      <c r="V389" s="12" t="s">
        <v>599</v>
      </c>
      <c r="W389" s="12" t="s">
        <v>600</v>
      </c>
      <c r="X389" s="56" t="s">
        <v>973</v>
      </c>
      <c r="Y389" s="56" t="s">
        <v>974</v>
      </c>
    </row>
    <row r="390" spans="1:25" ht="36.75" hidden="1" customHeight="1" x14ac:dyDescent="0.25">
      <c r="A390" s="33" t="s">
        <v>607</v>
      </c>
      <c r="B390" s="42" t="s">
        <v>895</v>
      </c>
      <c r="C390" s="61" t="s">
        <v>23</v>
      </c>
      <c r="D390" s="34"/>
      <c r="E390" s="34" t="s">
        <v>274</v>
      </c>
      <c r="F390" s="60" t="s">
        <v>918</v>
      </c>
      <c r="G390" s="76"/>
      <c r="H390" s="11">
        <v>224201</v>
      </c>
      <c r="I390" s="12" t="s">
        <v>589</v>
      </c>
      <c r="J390" s="74"/>
      <c r="K390" s="11">
        <v>22420105</v>
      </c>
      <c r="L390" s="12" t="s">
        <v>601</v>
      </c>
      <c r="M390" s="11">
        <v>10</v>
      </c>
      <c r="N390" s="13">
        <v>12</v>
      </c>
      <c r="O390" s="11" t="s">
        <v>26</v>
      </c>
      <c r="P390" s="14">
        <v>44562</v>
      </c>
      <c r="Q390" s="14">
        <v>44926</v>
      </c>
      <c r="R390" s="15">
        <v>3</v>
      </c>
      <c r="S390" s="15">
        <v>6</v>
      </c>
      <c r="T390" s="15">
        <v>9</v>
      </c>
      <c r="U390" s="13">
        <v>12</v>
      </c>
      <c r="V390" s="12" t="s">
        <v>602</v>
      </c>
      <c r="W390" s="12" t="s">
        <v>603</v>
      </c>
      <c r="X390" s="56" t="s">
        <v>973</v>
      </c>
      <c r="Y390" s="56" t="s">
        <v>974</v>
      </c>
    </row>
    <row r="391" spans="1:25" ht="36.75" hidden="1" customHeight="1" x14ac:dyDescent="0.25">
      <c r="A391" s="33" t="s">
        <v>607</v>
      </c>
      <c r="B391" s="42" t="s">
        <v>895</v>
      </c>
      <c r="C391" s="61" t="s">
        <v>23</v>
      </c>
      <c r="D391" s="34"/>
      <c r="E391" s="34" t="s">
        <v>274</v>
      </c>
      <c r="F391" s="60" t="s">
        <v>918</v>
      </c>
      <c r="G391" s="76"/>
      <c r="H391" s="11">
        <v>224201</v>
      </c>
      <c r="I391" s="12" t="s">
        <v>589</v>
      </c>
      <c r="J391" s="75"/>
      <c r="K391" s="11">
        <v>22420106</v>
      </c>
      <c r="L391" s="12" t="s">
        <v>604</v>
      </c>
      <c r="M391" s="11">
        <v>10</v>
      </c>
      <c r="N391" s="13">
        <v>100</v>
      </c>
      <c r="O391" s="11" t="s">
        <v>30</v>
      </c>
      <c r="P391" s="14">
        <v>44562</v>
      </c>
      <c r="Q391" s="14">
        <v>44926</v>
      </c>
      <c r="R391" s="15">
        <v>25</v>
      </c>
      <c r="S391" s="15">
        <v>50</v>
      </c>
      <c r="T391" s="15">
        <v>75</v>
      </c>
      <c r="U391" s="13">
        <v>100</v>
      </c>
      <c r="V391" s="12" t="s">
        <v>605</v>
      </c>
      <c r="W391" s="12" t="s">
        <v>606</v>
      </c>
      <c r="X391" s="56" t="s">
        <v>973</v>
      </c>
      <c r="Y391" s="56" t="s">
        <v>974</v>
      </c>
    </row>
    <row r="392" spans="1:25" ht="36.75" hidden="1" customHeight="1" x14ac:dyDescent="0.25">
      <c r="A392" s="33" t="s">
        <v>607</v>
      </c>
      <c r="B392" s="42" t="s">
        <v>896</v>
      </c>
      <c r="C392" s="61" t="s">
        <v>23</v>
      </c>
      <c r="D392" s="34"/>
      <c r="E392" s="34" t="s">
        <v>274</v>
      </c>
      <c r="F392" s="60" t="s">
        <v>918</v>
      </c>
      <c r="G392" s="76"/>
      <c r="H392" s="11">
        <v>224301</v>
      </c>
      <c r="I392" s="12" t="s">
        <v>589</v>
      </c>
      <c r="J392" s="78">
        <v>1.15E-2</v>
      </c>
      <c r="K392" s="11">
        <v>22430101</v>
      </c>
      <c r="L392" s="12" t="s">
        <v>590</v>
      </c>
      <c r="M392" s="11">
        <v>20</v>
      </c>
      <c r="N392" s="13">
        <v>4</v>
      </c>
      <c r="O392" s="11" t="s">
        <v>26</v>
      </c>
      <c r="P392" s="14">
        <v>44562</v>
      </c>
      <c r="Q392" s="14">
        <v>44926</v>
      </c>
      <c r="R392" s="15">
        <v>1</v>
      </c>
      <c r="S392" s="15">
        <v>2</v>
      </c>
      <c r="T392" s="15">
        <v>3</v>
      </c>
      <c r="U392" s="13">
        <v>4</v>
      </c>
      <c r="V392" s="12" t="s">
        <v>591</v>
      </c>
      <c r="W392" s="12" t="s">
        <v>592</v>
      </c>
      <c r="X392" s="56" t="s">
        <v>940</v>
      </c>
      <c r="Y392" s="56" t="s">
        <v>975</v>
      </c>
    </row>
    <row r="393" spans="1:25" ht="36.75" hidden="1" customHeight="1" x14ac:dyDescent="0.25">
      <c r="A393" s="33" t="s">
        <v>607</v>
      </c>
      <c r="B393" s="42" t="s">
        <v>896</v>
      </c>
      <c r="C393" s="61" t="s">
        <v>23</v>
      </c>
      <c r="D393" s="34"/>
      <c r="E393" s="34" t="s">
        <v>274</v>
      </c>
      <c r="F393" s="60" t="s">
        <v>918</v>
      </c>
      <c r="G393" s="76"/>
      <c r="H393" s="11">
        <v>224301</v>
      </c>
      <c r="I393" s="12" t="s">
        <v>589</v>
      </c>
      <c r="J393" s="74"/>
      <c r="K393" s="11">
        <v>22430102</v>
      </c>
      <c r="L393" s="12" t="s">
        <v>593</v>
      </c>
      <c r="M393" s="11">
        <v>20</v>
      </c>
      <c r="N393" s="13">
        <v>1</v>
      </c>
      <c r="O393" s="11" t="s">
        <v>26</v>
      </c>
      <c r="P393" s="14">
        <v>44835</v>
      </c>
      <c r="Q393" s="14">
        <v>44926</v>
      </c>
      <c r="R393" s="15"/>
      <c r="S393" s="15"/>
      <c r="T393" s="15"/>
      <c r="U393" s="13">
        <v>1</v>
      </c>
      <c r="V393" s="12" t="s">
        <v>594</v>
      </c>
      <c r="W393" s="12" t="s">
        <v>595</v>
      </c>
      <c r="X393" s="56" t="s">
        <v>940</v>
      </c>
      <c r="Y393" s="56" t="s">
        <v>975</v>
      </c>
    </row>
    <row r="394" spans="1:25" ht="36.75" hidden="1" customHeight="1" x14ac:dyDescent="0.25">
      <c r="A394" s="33" t="s">
        <v>607</v>
      </c>
      <c r="B394" s="42" t="s">
        <v>896</v>
      </c>
      <c r="C394" s="61" t="s">
        <v>23</v>
      </c>
      <c r="D394" s="34"/>
      <c r="E394" s="34" t="s">
        <v>274</v>
      </c>
      <c r="F394" s="60" t="s">
        <v>918</v>
      </c>
      <c r="G394" s="76"/>
      <c r="H394" s="11">
        <v>224301</v>
      </c>
      <c r="I394" s="12" t="s">
        <v>589</v>
      </c>
      <c r="J394" s="74"/>
      <c r="K394" s="11">
        <v>22430103</v>
      </c>
      <c r="L394" s="12" t="s">
        <v>596</v>
      </c>
      <c r="M394" s="11">
        <v>20</v>
      </c>
      <c r="N394" s="13">
        <v>4</v>
      </c>
      <c r="O394" s="11" t="s">
        <v>26</v>
      </c>
      <c r="P394" s="14">
        <v>44562</v>
      </c>
      <c r="Q394" s="14">
        <v>44926</v>
      </c>
      <c r="R394" s="15">
        <v>1</v>
      </c>
      <c r="S394" s="15">
        <v>2</v>
      </c>
      <c r="T394" s="15">
        <v>3</v>
      </c>
      <c r="U394" s="13">
        <v>4</v>
      </c>
      <c r="V394" s="12" t="s">
        <v>597</v>
      </c>
      <c r="W394" s="12" t="s">
        <v>598</v>
      </c>
      <c r="X394" s="56" t="s">
        <v>940</v>
      </c>
      <c r="Y394" s="56" t="s">
        <v>975</v>
      </c>
    </row>
    <row r="395" spans="1:25" ht="36.75" hidden="1" customHeight="1" x14ac:dyDescent="0.25">
      <c r="A395" s="33" t="s">
        <v>607</v>
      </c>
      <c r="B395" s="42" t="s">
        <v>896</v>
      </c>
      <c r="C395" s="61" t="s">
        <v>23</v>
      </c>
      <c r="D395" s="34"/>
      <c r="E395" s="34" t="s">
        <v>274</v>
      </c>
      <c r="F395" s="60" t="s">
        <v>918</v>
      </c>
      <c r="G395" s="76"/>
      <c r="H395" s="11">
        <v>224301</v>
      </c>
      <c r="I395" s="12" t="s">
        <v>589</v>
      </c>
      <c r="J395" s="74"/>
      <c r="K395" s="11">
        <v>22430104</v>
      </c>
      <c r="L395" s="12" t="s">
        <v>1005</v>
      </c>
      <c r="M395" s="11">
        <v>20</v>
      </c>
      <c r="N395" s="13">
        <v>6</v>
      </c>
      <c r="O395" s="11" t="s">
        <v>26</v>
      </c>
      <c r="P395" s="14">
        <v>44562</v>
      </c>
      <c r="Q395" s="14">
        <v>44926</v>
      </c>
      <c r="R395" s="15">
        <v>1</v>
      </c>
      <c r="S395" s="15">
        <v>3</v>
      </c>
      <c r="T395" s="15">
        <v>4</v>
      </c>
      <c r="U395" s="13">
        <v>6</v>
      </c>
      <c r="V395" s="12" t="s">
        <v>599</v>
      </c>
      <c r="W395" s="12" t="s">
        <v>600</v>
      </c>
      <c r="X395" s="56" t="s">
        <v>940</v>
      </c>
      <c r="Y395" s="56" t="s">
        <v>975</v>
      </c>
    </row>
    <row r="396" spans="1:25" ht="36.75" hidden="1" customHeight="1" x14ac:dyDescent="0.25">
      <c r="A396" s="33" t="s">
        <v>607</v>
      </c>
      <c r="B396" s="42" t="s">
        <v>896</v>
      </c>
      <c r="C396" s="61" t="s">
        <v>23</v>
      </c>
      <c r="D396" s="34"/>
      <c r="E396" s="34" t="s">
        <v>274</v>
      </c>
      <c r="F396" s="60" t="s">
        <v>918</v>
      </c>
      <c r="G396" s="76"/>
      <c r="H396" s="11">
        <v>224301</v>
      </c>
      <c r="I396" s="12" t="s">
        <v>589</v>
      </c>
      <c r="J396" s="74"/>
      <c r="K396" s="11">
        <v>22430105</v>
      </c>
      <c r="L396" s="12" t="s">
        <v>601</v>
      </c>
      <c r="M396" s="11">
        <v>10</v>
      </c>
      <c r="N396" s="13">
        <v>12</v>
      </c>
      <c r="O396" s="11" t="s">
        <v>26</v>
      </c>
      <c r="P396" s="14">
        <v>44562</v>
      </c>
      <c r="Q396" s="14">
        <v>44926</v>
      </c>
      <c r="R396" s="15">
        <v>3</v>
      </c>
      <c r="S396" s="15">
        <v>6</v>
      </c>
      <c r="T396" s="15">
        <v>9</v>
      </c>
      <c r="U396" s="13">
        <v>12</v>
      </c>
      <c r="V396" s="12" t="s">
        <v>602</v>
      </c>
      <c r="W396" s="12" t="s">
        <v>603</v>
      </c>
      <c r="X396" s="56" t="s">
        <v>940</v>
      </c>
      <c r="Y396" s="56" t="s">
        <v>975</v>
      </c>
    </row>
    <row r="397" spans="1:25" ht="36.75" hidden="1" customHeight="1" x14ac:dyDescent="0.25">
      <c r="A397" s="33" t="s">
        <v>607</v>
      </c>
      <c r="B397" s="42" t="s">
        <v>896</v>
      </c>
      <c r="C397" s="61" t="s">
        <v>23</v>
      </c>
      <c r="D397" s="34"/>
      <c r="E397" s="34" t="s">
        <v>274</v>
      </c>
      <c r="F397" s="60" t="s">
        <v>918</v>
      </c>
      <c r="G397" s="76"/>
      <c r="H397" s="11">
        <v>224301</v>
      </c>
      <c r="I397" s="12" t="s">
        <v>589</v>
      </c>
      <c r="J397" s="75"/>
      <c r="K397" s="11">
        <v>22430106</v>
      </c>
      <c r="L397" s="12" t="s">
        <v>604</v>
      </c>
      <c r="M397" s="11">
        <v>10</v>
      </c>
      <c r="N397" s="13">
        <v>100</v>
      </c>
      <c r="O397" s="11" t="s">
        <v>30</v>
      </c>
      <c r="P397" s="14">
        <v>44562</v>
      </c>
      <c r="Q397" s="14">
        <v>44926</v>
      </c>
      <c r="R397" s="15">
        <v>25</v>
      </c>
      <c r="S397" s="15">
        <v>50</v>
      </c>
      <c r="T397" s="15">
        <v>75</v>
      </c>
      <c r="U397" s="13">
        <v>100</v>
      </c>
      <c r="V397" s="12" t="s">
        <v>605</v>
      </c>
      <c r="W397" s="12" t="s">
        <v>606</v>
      </c>
      <c r="X397" s="56" t="s">
        <v>940</v>
      </c>
      <c r="Y397" s="56" t="s">
        <v>975</v>
      </c>
    </row>
    <row r="398" spans="1:25" ht="36.75" hidden="1" customHeight="1" x14ac:dyDescent="0.25">
      <c r="A398" s="33" t="s">
        <v>607</v>
      </c>
      <c r="B398" s="42" t="s">
        <v>897</v>
      </c>
      <c r="C398" s="61" t="s">
        <v>23</v>
      </c>
      <c r="D398" s="34"/>
      <c r="E398" s="34" t="s">
        <v>274</v>
      </c>
      <c r="F398" s="60" t="s">
        <v>918</v>
      </c>
      <c r="G398" s="76"/>
      <c r="H398" s="11">
        <v>224401</v>
      </c>
      <c r="I398" s="12" t="s">
        <v>589</v>
      </c>
      <c r="J398" s="78">
        <v>1.15E-2</v>
      </c>
      <c r="K398" s="11">
        <v>22440101</v>
      </c>
      <c r="L398" s="12" t="s">
        <v>590</v>
      </c>
      <c r="M398" s="11">
        <v>20</v>
      </c>
      <c r="N398" s="13">
        <v>4</v>
      </c>
      <c r="O398" s="11" t="s">
        <v>26</v>
      </c>
      <c r="P398" s="14">
        <v>44562</v>
      </c>
      <c r="Q398" s="14">
        <v>44926</v>
      </c>
      <c r="R398" s="15">
        <v>1</v>
      </c>
      <c r="S398" s="15">
        <v>2</v>
      </c>
      <c r="T398" s="15">
        <v>3</v>
      </c>
      <c r="U398" s="13">
        <v>4</v>
      </c>
      <c r="V398" s="12" t="s">
        <v>591</v>
      </c>
      <c r="W398" s="12" t="s">
        <v>592</v>
      </c>
      <c r="X398" s="56" t="s">
        <v>971</v>
      </c>
      <c r="Y398" s="56" t="s">
        <v>976</v>
      </c>
    </row>
    <row r="399" spans="1:25" ht="36.75" hidden="1" customHeight="1" x14ac:dyDescent="0.25">
      <c r="A399" s="33" t="s">
        <v>607</v>
      </c>
      <c r="B399" s="42" t="s">
        <v>897</v>
      </c>
      <c r="C399" s="61" t="s">
        <v>23</v>
      </c>
      <c r="D399" s="34"/>
      <c r="E399" s="34" t="s">
        <v>274</v>
      </c>
      <c r="F399" s="60" t="s">
        <v>918</v>
      </c>
      <c r="G399" s="76"/>
      <c r="H399" s="11">
        <v>224401</v>
      </c>
      <c r="I399" s="12" t="s">
        <v>589</v>
      </c>
      <c r="J399" s="74"/>
      <c r="K399" s="11">
        <v>22440102</v>
      </c>
      <c r="L399" s="12" t="s">
        <v>593</v>
      </c>
      <c r="M399" s="11">
        <v>20</v>
      </c>
      <c r="N399" s="13">
        <v>1</v>
      </c>
      <c r="O399" s="11" t="s">
        <v>26</v>
      </c>
      <c r="P399" s="14">
        <v>44835</v>
      </c>
      <c r="Q399" s="14">
        <v>44926</v>
      </c>
      <c r="R399" s="15"/>
      <c r="S399" s="15"/>
      <c r="T399" s="15"/>
      <c r="U399" s="13">
        <v>1</v>
      </c>
      <c r="V399" s="12" t="s">
        <v>594</v>
      </c>
      <c r="W399" s="12" t="s">
        <v>595</v>
      </c>
      <c r="X399" s="56" t="s">
        <v>971</v>
      </c>
      <c r="Y399" s="56" t="s">
        <v>976</v>
      </c>
    </row>
    <row r="400" spans="1:25" ht="36.75" hidden="1" customHeight="1" x14ac:dyDescent="0.25">
      <c r="A400" s="33" t="s">
        <v>607</v>
      </c>
      <c r="B400" s="42" t="s">
        <v>897</v>
      </c>
      <c r="C400" s="61" t="s">
        <v>23</v>
      </c>
      <c r="D400" s="34"/>
      <c r="E400" s="34" t="s">
        <v>274</v>
      </c>
      <c r="F400" s="60" t="s">
        <v>918</v>
      </c>
      <c r="G400" s="76"/>
      <c r="H400" s="11">
        <v>224401</v>
      </c>
      <c r="I400" s="12" t="s">
        <v>589</v>
      </c>
      <c r="J400" s="74"/>
      <c r="K400" s="11">
        <v>22440103</v>
      </c>
      <c r="L400" s="12" t="s">
        <v>596</v>
      </c>
      <c r="M400" s="11">
        <v>20</v>
      </c>
      <c r="N400" s="13">
        <v>4</v>
      </c>
      <c r="O400" s="11" t="s">
        <v>26</v>
      </c>
      <c r="P400" s="14">
        <v>44562</v>
      </c>
      <c r="Q400" s="14">
        <v>44926</v>
      </c>
      <c r="R400" s="15">
        <v>1</v>
      </c>
      <c r="S400" s="15">
        <v>2</v>
      </c>
      <c r="T400" s="15">
        <v>3</v>
      </c>
      <c r="U400" s="13">
        <v>4</v>
      </c>
      <c r="V400" s="12" t="s">
        <v>597</v>
      </c>
      <c r="W400" s="12" t="s">
        <v>598</v>
      </c>
      <c r="X400" s="56" t="s">
        <v>971</v>
      </c>
      <c r="Y400" s="56" t="s">
        <v>976</v>
      </c>
    </row>
    <row r="401" spans="1:25" ht="36.75" hidden="1" customHeight="1" x14ac:dyDescent="0.25">
      <c r="A401" s="33" t="s">
        <v>607</v>
      </c>
      <c r="B401" s="42" t="s">
        <v>897</v>
      </c>
      <c r="C401" s="61" t="s">
        <v>23</v>
      </c>
      <c r="D401" s="34"/>
      <c r="E401" s="34" t="s">
        <v>274</v>
      </c>
      <c r="F401" s="60" t="s">
        <v>918</v>
      </c>
      <c r="G401" s="76"/>
      <c r="H401" s="11">
        <v>224401</v>
      </c>
      <c r="I401" s="12" t="s">
        <v>589</v>
      </c>
      <c r="J401" s="74"/>
      <c r="K401" s="11">
        <v>22440104</v>
      </c>
      <c r="L401" s="12" t="s">
        <v>1005</v>
      </c>
      <c r="M401" s="11">
        <v>20</v>
      </c>
      <c r="N401" s="13">
        <v>6</v>
      </c>
      <c r="O401" s="11" t="s">
        <v>26</v>
      </c>
      <c r="P401" s="14">
        <v>44562</v>
      </c>
      <c r="Q401" s="14">
        <v>44926</v>
      </c>
      <c r="R401" s="15">
        <v>1</v>
      </c>
      <c r="S401" s="15">
        <v>3</v>
      </c>
      <c r="T401" s="15">
        <v>4</v>
      </c>
      <c r="U401" s="13">
        <v>6</v>
      </c>
      <c r="V401" s="12" t="s">
        <v>599</v>
      </c>
      <c r="W401" s="12" t="s">
        <v>600</v>
      </c>
      <c r="X401" s="56" t="s">
        <v>971</v>
      </c>
      <c r="Y401" s="56" t="s">
        <v>976</v>
      </c>
    </row>
    <row r="402" spans="1:25" ht="36.75" hidden="1" customHeight="1" x14ac:dyDescent="0.25">
      <c r="A402" s="33" t="s">
        <v>607</v>
      </c>
      <c r="B402" s="42" t="s">
        <v>897</v>
      </c>
      <c r="C402" s="61" t="s">
        <v>23</v>
      </c>
      <c r="D402" s="34"/>
      <c r="E402" s="34" t="s">
        <v>274</v>
      </c>
      <c r="F402" s="60" t="s">
        <v>918</v>
      </c>
      <c r="G402" s="76"/>
      <c r="H402" s="11">
        <v>224401</v>
      </c>
      <c r="I402" s="12" t="s">
        <v>589</v>
      </c>
      <c r="J402" s="74"/>
      <c r="K402" s="11">
        <v>22440105</v>
      </c>
      <c r="L402" s="12" t="s">
        <v>601</v>
      </c>
      <c r="M402" s="11">
        <v>10</v>
      </c>
      <c r="N402" s="13">
        <v>12</v>
      </c>
      <c r="O402" s="11" t="s">
        <v>26</v>
      </c>
      <c r="P402" s="14">
        <v>44562</v>
      </c>
      <c r="Q402" s="14">
        <v>44926</v>
      </c>
      <c r="R402" s="15">
        <v>3</v>
      </c>
      <c r="S402" s="15">
        <v>6</v>
      </c>
      <c r="T402" s="15">
        <v>9</v>
      </c>
      <c r="U402" s="13">
        <v>12</v>
      </c>
      <c r="V402" s="12" t="s">
        <v>602</v>
      </c>
      <c r="W402" s="12" t="s">
        <v>603</v>
      </c>
      <c r="X402" s="56" t="s">
        <v>971</v>
      </c>
      <c r="Y402" s="56" t="s">
        <v>976</v>
      </c>
    </row>
    <row r="403" spans="1:25" ht="36.75" hidden="1" customHeight="1" x14ac:dyDescent="0.25">
      <c r="A403" s="33" t="s">
        <v>607</v>
      </c>
      <c r="B403" s="42" t="s">
        <v>897</v>
      </c>
      <c r="C403" s="61" t="s">
        <v>23</v>
      </c>
      <c r="D403" s="34"/>
      <c r="E403" s="34" t="s">
        <v>274</v>
      </c>
      <c r="F403" s="60" t="s">
        <v>918</v>
      </c>
      <c r="G403" s="76"/>
      <c r="H403" s="11">
        <v>224401</v>
      </c>
      <c r="I403" s="12" t="s">
        <v>589</v>
      </c>
      <c r="J403" s="75"/>
      <c r="K403" s="11">
        <v>22440106</v>
      </c>
      <c r="L403" s="12" t="s">
        <v>604</v>
      </c>
      <c r="M403" s="11">
        <v>10</v>
      </c>
      <c r="N403" s="13">
        <v>100</v>
      </c>
      <c r="O403" s="11" t="s">
        <v>30</v>
      </c>
      <c r="P403" s="14">
        <v>44562</v>
      </c>
      <c r="Q403" s="14">
        <v>44926</v>
      </c>
      <c r="R403" s="15">
        <v>25</v>
      </c>
      <c r="S403" s="15">
        <v>50</v>
      </c>
      <c r="T403" s="15">
        <v>75</v>
      </c>
      <c r="U403" s="13">
        <v>100</v>
      </c>
      <c r="V403" s="12" t="s">
        <v>605</v>
      </c>
      <c r="W403" s="12" t="s">
        <v>606</v>
      </c>
      <c r="X403" s="56" t="s">
        <v>971</v>
      </c>
      <c r="Y403" s="56" t="s">
        <v>976</v>
      </c>
    </row>
    <row r="404" spans="1:25" ht="36.75" hidden="1" customHeight="1" x14ac:dyDescent="0.25">
      <c r="A404" s="33" t="s">
        <v>607</v>
      </c>
      <c r="B404" s="42" t="s">
        <v>898</v>
      </c>
      <c r="C404" s="61" t="s">
        <v>23</v>
      </c>
      <c r="D404" s="34"/>
      <c r="E404" s="34" t="s">
        <v>274</v>
      </c>
      <c r="F404" s="60" t="s">
        <v>918</v>
      </c>
      <c r="G404" s="76"/>
      <c r="H404" s="11">
        <v>224501</v>
      </c>
      <c r="I404" s="12" t="s">
        <v>589</v>
      </c>
      <c r="J404" s="78">
        <v>1.15E-2</v>
      </c>
      <c r="K404" s="11">
        <v>22450101</v>
      </c>
      <c r="L404" s="12" t="s">
        <v>590</v>
      </c>
      <c r="M404" s="11">
        <v>20</v>
      </c>
      <c r="N404" s="13">
        <v>4</v>
      </c>
      <c r="O404" s="11" t="s">
        <v>26</v>
      </c>
      <c r="P404" s="14">
        <v>44562</v>
      </c>
      <c r="Q404" s="14">
        <v>44926</v>
      </c>
      <c r="R404" s="15">
        <v>1</v>
      </c>
      <c r="S404" s="15">
        <v>2</v>
      </c>
      <c r="T404" s="15">
        <v>3</v>
      </c>
      <c r="U404" s="13">
        <v>4</v>
      </c>
      <c r="V404" s="12" t="s">
        <v>591</v>
      </c>
      <c r="W404" s="12" t="s">
        <v>592</v>
      </c>
      <c r="X404" s="56" t="s">
        <v>977</v>
      </c>
      <c r="Y404" s="56" t="s">
        <v>978</v>
      </c>
    </row>
    <row r="405" spans="1:25" ht="36.75" hidden="1" customHeight="1" x14ac:dyDescent="0.25">
      <c r="A405" s="33" t="s">
        <v>607</v>
      </c>
      <c r="B405" s="42" t="s">
        <v>898</v>
      </c>
      <c r="C405" s="61" t="s">
        <v>23</v>
      </c>
      <c r="D405" s="34"/>
      <c r="E405" s="34" t="s">
        <v>274</v>
      </c>
      <c r="F405" s="60" t="s">
        <v>918</v>
      </c>
      <c r="G405" s="76"/>
      <c r="H405" s="11">
        <v>224501</v>
      </c>
      <c r="I405" s="12" t="s">
        <v>589</v>
      </c>
      <c r="J405" s="74"/>
      <c r="K405" s="11">
        <v>22450102</v>
      </c>
      <c r="L405" s="12" t="s">
        <v>593</v>
      </c>
      <c r="M405" s="11">
        <v>20</v>
      </c>
      <c r="N405" s="13">
        <v>1</v>
      </c>
      <c r="O405" s="11" t="s">
        <v>26</v>
      </c>
      <c r="P405" s="14">
        <v>44835</v>
      </c>
      <c r="Q405" s="14">
        <v>44926</v>
      </c>
      <c r="R405" s="15"/>
      <c r="S405" s="15"/>
      <c r="T405" s="15"/>
      <c r="U405" s="13">
        <v>1</v>
      </c>
      <c r="V405" s="12" t="s">
        <v>594</v>
      </c>
      <c r="W405" s="12" t="s">
        <v>595</v>
      </c>
      <c r="X405" s="56" t="s">
        <v>977</v>
      </c>
      <c r="Y405" s="56" t="s">
        <v>978</v>
      </c>
    </row>
    <row r="406" spans="1:25" ht="36.75" hidden="1" customHeight="1" x14ac:dyDescent="0.25">
      <c r="A406" s="33" t="s">
        <v>607</v>
      </c>
      <c r="B406" s="42" t="s">
        <v>898</v>
      </c>
      <c r="C406" s="61" t="s">
        <v>23</v>
      </c>
      <c r="D406" s="34"/>
      <c r="E406" s="34" t="s">
        <v>274</v>
      </c>
      <c r="F406" s="60" t="s">
        <v>918</v>
      </c>
      <c r="G406" s="76"/>
      <c r="H406" s="11">
        <v>224501</v>
      </c>
      <c r="I406" s="12" t="s">
        <v>589</v>
      </c>
      <c r="J406" s="74"/>
      <c r="K406" s="11">
        <v>22450103</v>
      </c>
      <c r="L406" s="12" t="s">
        <v>596</v>
      </c>
      <c r="M406" s="11">
        <v>20</v>
      </c>
      <c r="N406" s="13">
        <v>4</v>
      </c>
      <c r="O406" s="11" t="s">
        <v>26</v>
      </c>
      <c r="P406" s="14">
        <v>44562</v>
      </c>
      <c r="Q406" s="14">
        <v>44926</v>
      </c>
      <c r="R406" s="15">
        <v>1</v>
      </c>
      <c r="S406" s="15">
        <v>2</v>
      </c>
      <c r="T406" s="15">
        <v>3</v>
      </c>
      <c r="U406" s="13">
        <v>4</v>
      </c>
      <c r="V406" s="12" t="s">
        <v>597</v>
      </c>
      <c r="W406" s="12" t="s">
        <v>598</v>
      </c>
      <c r="X406" s="56" t="s">
        <v>977</v>
      </c>
      <c r="Y406" s="56" t="s">
        <v>978</v>
      </c>
    </row>
    <row r="407" spans="1:25" ht="36.75" hidden="1" customHeight="1" x14ac:dyDescent="0.25">
      <c r="A407" s="33" t="s">
        <v>607</v>
      </c>
      <c r="B407" s="34" t="s">
        <v>898</v>
      </c>
      <c r="C407" s="61" t="s">
        <v>23</v>
      </c>
      <c r="D407" s="34"/>
      <c r="E407" s="34" t="s">
        <v>274</v>
      </c>
      <c r="F407" s="60" t="s">
        <v>918</v>
      </c>
      <c r="G407" s="76"/>
      <c r="H407" s="11">
        <v>224501</v>
      </c>
      <c r="I407" s="12" t="s">
        <v>589</v>
      </c>
      <c r="J407" s="74"/>
      <c r="K407" s="11">
        <v>22450104</v>
      </c>
      <c r="L407" s="12" t="s">
        <v>1005</v>
      </c>
      <c r="M407" s="11">
        <v>20</v>
      </c>
      <c r="N407" s="13">
        <v>6</v>
      </c>
      <c r="O407" s="11" t="s">
        <v>26</v>
      </c>
      <c r="P407" s="14">
        <v>44562</v>
      </c>
      <c r="Q407" s="14">
        <v>44926</v>
      </c>
      <c r="R407" s="15">
        <v>1</v>
      </c>
      <c r="S407" s="15">
        <v>3</v>
      </c>
      <c r="T407" s="15">
        <v>4</v>
      </c>
      <c r="U407" s="13">
        <v>6</v>
      </c>
      <c r="V407" s="12" t="s">
        <v>599</v>
      </c>
      <c r="W407" s="12" t="s">
        <v>600</v>
      </c>
      <c r="X407" s="56" t="s">
        <v>977</v>
      </c>
      <c r="Y407" s="56" t="s">
        <v>978</v>
      </c>
    </row>
    <row r="408" spans="1:25" ht="36.75" hidden="1" customHeight="1" x14ac:dyDescent="0.25">
      <c r="A408" s="33" t="s">
        <v>607</v>
      </c>
      <c r="B408" s="42" t="s">
        <v>898</v>
      </c>
      <c r="C408" s="61" t="s">
        <v>23</v>
      </c>
      <c r="D408" s="34"/>
      <c r="E408" s="34" t="s">
        <v>274</v>
      </c>
      <c r="F408" s="60" t="s">
        <v>918</v>
      </c>
      <c r="G408" s="76"/>
      <c r="H408" s="11">
        <v>224501</v>
      </c>
      <c r="I408" s="12" t="s">
        <v>589</v>
      </c>
      <c r="J408" s="74"/>
      <c r="K408" s="11">
        <v>22450105</v>
      </c>
      <c r="L408" s="12" t="s">
        <v>601</v>
      </c>
      <c r="M408" s="11">
        <v>10</v>
      </c>
      <c r="N408" s="13">
        <v>12</v>
      </c>
      <c r="O408" s="11" t="s">
        <v>26</v>
      </c>
      <c r="P408" s="14">
        <v>44562</v>
      </c>
      <c r="Q408" s="14">
        <v>44926</v>
      </c>
      <c r="R408" s="15">
        <v>3</v>
      </c>
      <c r="S408" s="15">
        <v>6</v>
      </c>
      <c r="T408" s="15">
        <v>9</v>
      </c>
      <c r="U408" s="13">
        <v>12</v>
      </c>
      <c r="V408" s="12" t="s">
        <v>602</v>
      </c>
      <c r="W408" s="12" t="s">
        <v>603</v>
      </c>
      <c r="X408" s="56" t="s">
        <v>977</v>
      </c>
      <c r="Y408" s="56" t="s">
        <v>978</v>
      </c>
    </row>
    <row r="409" spans="1:25" ht="36.75" hidden="1" customHeight="1" x14ac:dyDescent="0.25">
      <c r="A409" s="33" t="s">
        <v>607</v>
      </c>
      <c r="B409" s="42" t="s">
        <v>898</v>
      </c>
      <c r="C409" s="61" t="s">
        <v>23</v>
      </c>
      <c r="D409" s="34"/>
      <c r="E409" s="34" t="s">
        <v>274</v>
      </c>
      <c r="F409" s="60" t="s">
        <v>918</v>
      </c>
      <c r="G409" s="76"/>
      <c r="H409" s="11">
        <v>224501</v>
      </c>
      <c r="I409" s="12" t="s">
        <v>589</v>
      </c>
      <c r="J409" s="75"/>
      <c r="K409" s="11">
        <v>22450106</v>
      </c>
      <c r="L409" s="12" t="s">
        <v>604</v>
      </c>
      <c r="M409" s="11">
        <v>10</v>
      </c>
      <c r="N409" s="13">
        <v>100</v>
      </c>
      <c r="O409" s="11" t="s">
        <v>30</v>
      </c>
      <c r="P409" s="14">
        <v>44562</v>
      </c>
      <c r="Q409" s="14">
        <v>44926</v>
      </c>
      <c r="R409" s="15">
        <v>25</v>
      </c>
      <c r="S409" s="15">
        <v>50</v>
      </c>
      <c r="T409" s="15">
        <v>75</v>
      </c>
      <c r="U409" s="13">
        <v>100</v>
      </c>
      <c r="V409" s="12" t="s">
        <v>605</v>
      </c>
      <c r="W409" s="12" t="s">
        <v>606</v>
      </c>
      <c r="X409" s="56" t="s">
        <v>977</v>
      </c>
      <c r="Y409" s="56" t="s">
        <v>978</v>
      </c>
    </row>
    <row r="410" spans="1:25" ht="36.75" hidden="1" customHeight="1" x14ac:dyDescent="0.25">
      <c r="A410" s="33" t="s">
        <v>607</v>
      </c>
      <c r="B410" s="42" t="s">
        <v>899</v>
      </c>
      <c r="C410" s="61" t="s">
        <v>23</v>
      </c>
      <c r="D410" s="34"/>
      <c r="E410" s="34" t="s">
        <v>274</v>
      </c>
      <c r="F410" s="60" t="s">
        <v>918</v>
      </c>
      <c r="G410" s="76"/>
      <c r="H410" s="11">
        <v>224601</v>
      </c>
      <c r="I410" s="12" t="s">
        <v>589</v>
      </c>
      <c r="J410" s="78">
        <v>1.15E-2</v>
      </c>
      <c r="K410" s="11">
        <v>22460101</v>
      </c>
      <c r="L410" s="12" t="s">
        <v>590</v>
      </c>
      <c r="M410" s="11">
        <v>20</v>
      </c>
      <c r="N410" s="13">
        <v>4</v>
      </c>
      <c r="O410" s="11" t="s">
        <v>26</v>
      </c>
      <c r="P410" s="14">
        <v>44562</v>
      </c>
      <c r="Q410" s="14">
        <v>44926</v>
      </c>
      <c r="R410" s="15">
        <v>1</v>
      </c>
      <c r="S410" s="15">
        <v>2</v>
      </c>
      <c r="T410" s="15">
        <v>3</v>
      </c>
      <c r="U410" s="13">
        <v>4</v>
      </c>
      <c r="V410" s="12" t="s">
        <v>591</v>
      </c>
      <c r="W410" s="12" t="s">
        <v>592</v>
      </c>
      <c r="X410" s="56" t="s">
        <v>979</v>
      </c>
      <c r="Y410" s="56" t="s">
        <v>980</v>
      </c>
    </row>
    <row r="411" spans="1:25" ht="36.75" hidden="1" customHeight="1" x14ac:dyDescent="0.25">
      <c r="A411" s="33" t="s">
        <v>607</v>
      </c>
      <c r="B411" s="42" t="s">
        <v>899</v>
      </c>
      <c r="C411" s="61" t="s">
        <v>23</v>
      </c>
      <c r="D411" s="34"/>
      <c r="E411" s="34" t="s">
        <v>274</v>
      </c>
      <c r="F411" s="60" t="s">
        <v>918</v>
      </c>
      <c r="G411" s="76"/>
      <c r="H411" s="11">
        <v>224601</v>
      </c>
      <c r="I411" s="12" t="s">
        <v>589</v>
      </c>
      <c r="J411" s="74"/>
      <c r="K411" s="11">
        <v>22460102</v>
      </c>
      <c r="L411" s="12" t="s">
        <v>593</v>
      </c>
      <c r="M411" s="11">
        <v>20</v>
      </c>
      <c r="N411" s="13">
        <v>1</v>
      </c>
      <c r="O411" s="11" t="s">
        <v>26</v>
      </c>
      <c r="P411" s="14">
        <v>44835</v>
      </c>
      <c r="Q411" s="14">
        <v>44926</v>
      </c>
      <c r="R411" s="15"/>
      <c r="S411" s="15"/>
      <c r="T411" s="15"/>
      <c r="U411" s="13">
        <v>1</v>
      </c>
      <c r="V411" s="12" t="s">
        <v>594</v>
      </c>
      <c r="W411" s="12" t="s">
        <v>595</v>
      </c>
      <c r="X411" s="56" t="s">
        <v>979</v>
      </c>
      <c r="Y411" s="56" t="s">
        <v>980</v>
      </c>
    </row>
    <row r="412" spans="1:25" ht="36.75" hidden="1" customHeight="1" x14ac:dyDescent="0.25">
      <c r="A412" s="33" t="s">
        <v>607</v>
      </c>
      <c r="B412" s="42" t="s">
        <v>899</v>
      </c>
      <c r="C412" s="61" t="s">
        <v>23</v>
      </c>
      <c r="D412" s="34"/>
      <c r="E412" s="34" t="s">
        <v>274</v>
      </c>
      <c r="F412" s="60" t="s">
        <v>918</v>
      </c>
      <c r="G412" s="76"/>
      <c r="H412" s="11">
        <v>224601</v>
      </c>
      <c r="I412" s="12" t="s">
        <v>589</v>
      </c>
      <c r="J412" s="74"/>
      <c r="K412" s="11">
        <v>22460103</v>
      </c>
      <c r="L412" s="12" t="s">
        <v>596</v>
      </c>
      <c r="M412" s="11">
        <v>20</v>
      </c>
      <c r="N412" s="13">
        <v>4</v>
      </c>
      <c r="O412" s="11" t="s">
        <v>26</v>
      </c>
      <c r="P412" s="14">
        <v>44562</v>
      </c>
      <c r="Q412" s="14">
        <v>44926</v>
      </c>
      <c r="R412" s="15">
        <v>1</v>
      </c>
      <c r="S412" s="15">
        <v>2</v>
      </c>
      <c r="T412" s="15">
        <v>3</v>
      </c>
      <c r="U412" s="13">
        <v>4</v>
      </c>
      <c r="V412" s="12" t="s">
        <v>597</v>
      </c>
      <c r="W412" s="12" t="s">
        <v>598</v>
      </c>
      <c r="X412" s="56" t="s">
        <v>979</v>
      </c>
      <c r="Y412" s="56" t="s">
        <v>980</v>
      </c>
    </row>
    <row r="413" spans="1:25" ht="36.75" hidden="1" customHeight="1" x14ac:dyDescent="0.25">
      <c r="A413" s="33" t="s">
        <v>607</v>
      </c>
      <c r="B413" s="42" t="s">
        <v>899</v>
      </c>
      <c r="C413" s="61" t="s">
        <v>23</v>
      </c>
      <c r="D413" s="34"/>
      <c r="E413" s="34" t="s">
        <v>274</v>
      </c>
      <c r="F413" s="60" t="s">
        <v>918</v>
      </c>
      <c r="G413" s="76"/>
      <c r="H413" s="11">
        <v>224601</v>
      </c>
      <c r="I413" s="12" t="s">
        <v>589</v>
      </c>
      <c r="J413" s="74"/>
      <c r="K413" s="11">
        <v>22460104</v>
      </c>
      <c r="L413" s="12" t="s">
        <v>1005</v>
      </c>
      <c r="M413" s="11">
        <v>20</v>
      </c>
      <c r="N413" s="13">
        <v>6</v>
      </c>
      <c r="O413" s="11" t="s">
        <v>26</v>
      </c>
      <c r="P413" s="14">
        <v>44562</v>
      </c>
      <c r="Q413" s="14">
        <v>44926</v>
      </c>
      <c r="R413" s="15">
        <v>1</v>
      </c>
      <c r="S413" s="15">
        <v>3</v>
      </c>
      <c r="T413" s="15">
        <v>4</v>
      </c>
      <c r="U413" s="13">
        <v>6</v>
      </c>
      <c r="V413" s="12" t="s">
        <v>599</v>
      </c>
      <c r="W413" s="12" t="s">
        <v>600</v>
      </c>
      <c r="X413" s="56" t="s">
        <v>979</v>
      </c>
      <c r="Y413" s="56" t="s">
        <v>980</v>
      </c>
    </row>
    <row r="414" spans="1:25" ht="36.75" hidden="1" customHeight="1" x14ac:dyDescent="0.25">
      <c r="A414" s="33" t="s">
        <v>607</v>
      </c>
      <c r="B414" s="42" t="s">
        <v>899</v>
      </c>
      <c r="C414" s="61" t="s">
        <v>23</v>
      </c>
      <c r="D414" s="34"/>
      <c r="E414" s="34" t="s">
        <v>274</v>
      </c>
      <c r="F414" s="60" t="s">
        <v>918</v>
      </c>
      <c r="G414" s="76"/>
      <c r="H414" s="11">
        <v>224601</v>
      </c>
      <c r="I414" s="12" t="s">
        <v>589</v>
      </c>
      <c r="J414" s="74"/>
      <c r="K414" s="11">
        <v>22460105</v>
      </c>
      <c r="L414" s="12" t="s">
        <v>601</v>
      </c>
      <c r="M414" s="11">
        <v>10</v>
      </c>
      <c r="N414" s="13">
        <v>12</v>
      </c>
      <c r="O414" s="11" t="s">
        <v>26</v>
      </c>
      <c r="P414" s="14">
        <v>44562</v>
      </c>
      <c r="Q414" s="14">
        <v>44926</v>
      </c>
      <c r="R414" s="15">
        <v>3</v>
      </c>
      <c r="S414" s="15">
        <v>6</v>
      </c>
      <c r="T414" s="15">
        <v>9</v>
      </c>
      <c r="U414" s="13">
        <v>12</v>
      </c>
      <c r="V414" s="12" t="s">
        <v>602</v>
      </c>
      <c r="W414" s="12" t="s">
        <v>603</v>
      </c>
      <c r="X414" s="56" t="s">
        <v>979</v>
      </c>
      <c r="Y414" s="56" t="s">
        <v>980</v>
      </c>
    </row>
    <row r="415" spans="1:25" ht="36.75" hidden="1" customHeight="1" x14ac:dyDescent="0.25">
      <c r="A415" s="33" t="s">
        <v>607</v>
      </c>
      <c r="B415" s="42" t="s">
        <v>899</v>
      </c>
      <c r="C415" s="61" t="s">
        <v>23</v>
      </c>
      <c r="D415" s="34"/>
      <c r="E415" s="34" t="s">
        <v>274</v>
      </c>
      <c r="F415" s="60" t="s">
        <v>918</v>
      </c>
      <c r="G415" s="76"/>
      <c r="H415" s="11">
        <v>224601</v>
      </c>
      <c r="I415" s="12" t="s">
        <v>589</v>
      </c>
      <c r="J415" s="75"/>
      <c r="K415" s="11">
        <v>22460106</v>
      </c>
      <c r="L415" s="12" t="s">
        <v>604</v>
      </c>
      <c r="M415" s="11">
        <v>10</v>
      </c>
      <c r="N415" s="13">
        <v>100</v>
      </c>
      <c r="O415" s="11" t="s">
        <v>30</v>
      </c>
      <c r="P415" s="14">
        <v>44562</v>
      </c>
      <c r="Q415" s="14">
        <v>44926</v>
      </c>
      <c r="R415" s="15">
        <v>25</v>
      </c>
      <c r="S415" s="15">
        <v>50</v>
      </c>
      <c r="T415" s="15">
        <v>75</v>
      </c>
      <c r="U415" s="13">
        <v>100</v>
      </c>
      <c r="V415" s="12" t="s">
        <v>605</v>
      </c>
      <c r="W415" s="12" t="s">
        <v>606</v>
      </c>
      <c r="X415" s="56" t="s">
        <v>979</v>
      </c>
      <c r="Y415" s="56" t="s">
        <v>980</v>
      </c>
    </row>
    <row r="416" spans="1:25" ht="36.75" hidden="1" customHeight="1" x14ac:dyDescent="0.25">
      <c r="A416" s="33" t="s">
        <v>607</v>
      </c>
      <c r="B416" s="42" t="s">
        <v>900</v>
      </c>
      <c r="C416" s="61" t="s">
        <v>23</v>
      </c>
      <c r="D416" s="34"/>
      <c r="E416" s="34" t="s">
        <v>274</v>
      </c>
      <c r="F416" s="60" t="s">
        <v>918</v>
      </c>
      <c r="G416" s="76"/>
      <c r="H416" s="11">
        <v>224701</v>
      </c>
      <c r="I416" s="12" t="s">
        <v>589</v>
      </c>
      <c r="J416" s="78">
        <v>1.15E-2</v>
      </c>
      <c r="K416" s="11">
        <v>22470101</v>
      </c>
      <c r="L416" s="12" t="s">
        <v>590</v>
      </c>
      <c r="M416" s="11">
        <v>20</v>
      </c>
      <c r="N416" s="13">
        <v>4</v>
      </c>
      <c r="O416" s="11" t="s">
        <v>26</v>
      </c>
      <c r="P416" s="14">
        <v>44562</v>
      </c>
      <c r="Q416" s="14">
        <v>44926</v>
      </c>
      <c r="R416" s="15">
        <v>1</v>
      </c>
      <c r="S416" s="15">
        <v>2</v>
      </c>
      <c r="T416" s="15">
        <v>3</v>
      </c>
      <c r="U416" s="13">
        <v>4</v>
      </c>
      <c r="V416" s="12" t="s">
        <v>591</v>
      </c>
      <c r="W416" s="12" t="s">
        <v>592</v>
      </c>
      <c r="X416" s="56" t="s">
        <v>981</v>
      </c>
      <c r="Y416" s="56" t="s">
        <v>982</v>
      </c>
    </row>
    <row r="417" spans="1:25" ht="36.75" hidden="1" customHeight="1" x14ac:dyDescent="0.25">
      <c r="A417" s="33" t="s">
        <v>607</v>
      </c>
      <c r="B417" s="42" t="s">
        <v>900</v>
      </c>
      <c r="C417" s="61" t="s">
        <v>23</v>
      </c>
      <c r="D417" s="34"/>
      <c r="E417" s="34" t="s">
        <v>274</v>
      </c>
      <c r="F417" s="60" t="s">
        <v>918</v>
      </c>
      <c r="G417" s="76"/>
      <c r="H417" s="11">
        <v>224701</v>
      </c>
      <c r="I417" s="12" t="s">
        <v>589</v>
      </c>
      <c r="J417" s="74"/>
      <c r="K417" s="11">
        <v>22470102</v>
      </c>
      <c r="L417" s="12" t="s">
        <v>593</v>
      </c>
      <c r="M417" s="11">
        <v>20</v>
      </c>
      <c r="N417" s="13">
        <v>1</v>
      </c>
      <c r="O417" s="11" t="s">
        <v>26</v>
      </c>
      <c r="P417" s="14">
        <v>44835</v>
      </c>
      <c r="Q417" s="14">
        <v>44926</v>
      </c>
      <c r="R417" s="15"/>
      <c r="S417" s="15"/>
      <c r="T417" s="15"/>
      <c r="U417" s="13">
        <v>1</v>
      </c>
      <c r="V417" s="12" t="s">
        <v>594</v>
      </c>
      <c r="W417" s="12" t="s">
        <v>595</v>
      </c>
      <c r="X417" s="56" t="s">
        <v>981</v>
      </c>
      <c r="Y417" s="56" t="s">
        <v>982</v>
      </c>
    </row>
    <row r="418" spans="1:25" ht="36.75" hidden="1" customHeight="1" x14ac:dyDescent="0.25">
      <c r="A418" s="33" t="s">
        <v>607</v>
      </c>
      <c r="B418" s="42" t="s">
        <v>900</v>
      </c>
      <c r="C418" s="61" t="s">
        <v>23</v>
      </c>
      <c r="D418" s="34"/>
      <c r="E418" s="34" t="s">
        <v>274</v>
      </c>
      <c r="F418" s="60" t="s">
        <v>918</v>
      </c>
      <c r="G418" s="76"/>
      <c r="H418" s="11">
        <v>224701</v>
      </c>
      <c r="I418" s="12" t="s">
        <v>589</v>
      </c>
      <c r="J418" s="74"/>
      <c r="K418" s="11">
        <v>22470103</v>
      </c>
      <c r="L418" s="12" t="s">
        <v>596</v>
      </c>
      <c r="M418" s="11">
        <v>20</v>
      </c>
      <c r="N418" s="13">
        <v>4</v>
      </c>
      <c r="O418" s="11" t="s">
        <v>26</v>
      </c>
      <c r="P418" s="14">
        <v>44562</v>
      </c>
      <c r="Q418" s="14">
        <v>44926</v>
      </c>
      <c r="R418" s="15">
        <v>1</v>
      </c>
      <c r="S418" s="15">
        <v>2</v>
      </c>
      <c r="T418" s="15">
        <v>3</v>
      </c>
      <c r="U418" s="13">
        <v>4</v>
      </c>
      <c r="V418" s="12" t="s">
        <v>597</v>
      </c>
      <c r="W418" s="12" t="s">
        <v>598</v>
      </c>
      <c r="X418" s="56" t="s">
        <v>981</v>
      </c>
      <c r="Y418" s="56" t="s">
        <v>982</v>
      </c>
    </row>
    <row r="419" spans="1:25" ht="36.75" hidden="1" customHeight="1" x14ac:dyDescent="0.25">
      <c r="A419" s="33" t="s">
        <v>607</v>
      </c>
      <c r="B419" s="42" t="s">
        <v>900</v>
      </c>
      <c r="C419" s="61" t="s">
        <v>23</v>
      </c>
      <c r="D419" s="34"/>
      <c r="E419" s="34" t="s">
        <v>274</v>
      </c>
      <c r="F419" s="60" t="s">
        <v>918</v>
      </c>
      <c r="G419" s="76"/>
      <c r="H419" s="11">
        <v>224701</v>
      </c>
      <c r="I419" s="12" t="s">
        <v>589</v>
      </c>
      <c r="J419" s="74"/>
      <c r="K419" s="11">
        <v>22470104</v>
      </c>
      <c r="L419" s="12" t="s">
        <v>1005</v>
      </c>
      <c r="M419" s="11">
        <v>20</v>
      </c>
      <c r="N419" s="13">
        <v>6</v>
      </c>
      <c r="O419" s="11" t="s">
        <v>26</v>
      </c>
      <c r="P419" s="14">
        <v>44562</v>
      </c>
      <c r="Q419" s="14">
        <v>44926</v>
      </c>
      <c r="R419" s="15">
        <v>1</v>
      </c>
      <c r="S419" s="15">
        <v>3</v>
      </c>
      <c r="T419" s="15">
        <v>4</v>
      </c>
      <c r="U419" s="13">
        <v>6</v>
      </c>
      <c r="V419" s="12" t="s">
        <v>599</v>
      </c>
      <c r="W419" s="12" t="s">
        <v>600</v>
      </c>
      <c r="X419" s="56" t="s">
        <v>981</v>
      </c>
      <c r="Y419" s="56" t="s">
        <v>982</v>
      </c>
    </row>
    <row r="420" spans="1:25" ht="36.75" hidden="1" customHeight="1" x14ac:dyDescent="0.25">
      <c r="A420" s="33" t="s">
        <v>607</v>
      </c>
      <c r="B420" s="42" t="s">
        <v>900</v>
      </c>
      <c r="C420" s="61" t="s">
        <v>23</v>
      </c>
      <c r="D420" s="34"/>
      <c r="E420" s="34" t="s">
        <v>274</v>
      </c>
      <c r="F420" s="60" t="s">
        <v>918</v>
      </c>
      <c r="G420" s="76"/>
      <c r="H420" s="11">
        <v>224701</v>
      </c>
      <c r="I420" s="12" t="s">
        <v>589</v>
      </c>
      <c r="J420" s="74"/>
      <c r="K420" s="11">
        <v>22470105</v>
      </c>
      <c r="L420" s="12" t="s">
        <v>601</v>
      </c>
      <c r="M420" s="11">
        <v>10</v>
      </c>
      <c r="N420" s="13">
        <v>12</v>
      </c>
      <c r="O420" s="11" t="s">
        <v>26</v>
      </c>
      <c r="P420" s="14">
        <v>44562</v>
      </c>
      <c r="Q420" s="14">
        <v>44926</v>
      </c>
      <c r="R420" s="15">
        <v>3</v>
      </c>
      <c r="S420" s="15">
        <v>6</v>
      </c>
      <c r="T420" s="15">
        <v>9</v>
      </c>
      <c r="U420" s="13">
        <v>12</v>
      </c>
      <c r="V420" s="12" t="s">
        <v>602</v>
      </c>
      <c r="W420" s="12" t="s">
        <v>603</v>
      </c>
      <c r="X420" s="56" t="s">
        <v>981</v>
      </c>
      <c r="Y420" s="56" t="s">
        <v>982</v>
      </c>
    </row>
    <row r="421" spans="1:25" ht="36.75" hidden="1" customHeight="1" x14ac:dyDescent="0.25">
      <c r="A421" s="33" t="s">
        <v>607</v>
      </c>
      <c r="B421" s="42" t="s">
        <v>900</v>
      </c>
      <c r="C421" s="61" t="s">
        <v>23</v>
      </c>
      <c r="D421" s="34"/>
      <c r="E421" s="34" t="s">
        <v>274</v>
      </c>
      <c r="F421" s="60" t="s">
        <v>918</v>
      </c>
      <c r="G421" s="76"/>
      <c r="H421" s="11">
        <v>224701</v>
      </c>
      <c r="I421" s="12" t="s">
        <v>589</v>
      </c>
      <c r="J421" s="75"/>
      <c r="K421" s="11">
        <v>22470106</v>
      </c>
      <c r="L421" s="12" t="s">
        <v>604</v>
      </c>
      <c r="M421" s="11">
        <v>10</v>
      </c>
      <c r="N421" s="13">
        <v>100</v>
      </c>
      <c r="O421" s="11" t="s">
        <v>30</v>
      </c>
      <c r="P421" s="14">
        <v>44562</v>
      </c>
      <c r="Q421" s="14">
        <v>44926</v>
      </c>
      <c r="R421" s="15">
        <v>25</v>
      </c>
      <c r="S421" s="15">
        <v>50</v>
      </c>
      <c r="T421" s="15">
        <v>75</v>
      </c>
      <c r="U421" s="13">
        <v>100</v>
      </c>
      <c r="V421" s="12" t="s">
        <v>605</v>
      </c>
      <c r="W421" s="12" t="s">
        <v>606</v>
      </c>
      <c r="X421" s="56" t="s">
        <v>981</v>
      </c>
      <c r="Y421" s="56" t="s">
        <v>982</v>
      </c>
    </row>
    <row r="422" spans="1:25" ht="36.75" hidden="1" customHeight="1" x14ac:dyDescent="0.25">
      <c r="A422" s="33" t="s">
        <v>607</v>
      </c>
      <c r="B422" s="42" t="s">
        <v>901</v>
      </c>
      <c r="C422" s="61" t="s">
        <v>23</v>
      </c>
      <c r="D422" s="34"/>
      <c r="E422" s="34" t="s">
        <v>274</v>
      </c>
      <c r="F422" s="60" t="s">
        <v>918</v>
      </c>
      <c r="G422" s="76"/>
      <c r="H422" s="11">
        <v>224801</v>
      </c>
      <c r="I422" s="12" t="s">
        <v>589</v>
      </c>
      <c r="J422" s="78">
        <v>1.15E-2</v>
      </c>
      <c r="K422" s="11">
        <v>22480101</v>
      </c>
      <c r="L422" s="12" t="s">
        <v>590</v>
      </c>
      <c r="M422" s="11">
        <v>20</v>
      </c>
      <c r="N422" s="13">
        <v>4</v>
      </c>
      <c r="O422" s="11" t="s">
        <v>26</v>
      </c>
      <c r="P422" s="14">
        <v>44562</v>
      </c>
      <c r="Q422" s="14">
        <v>44926</v>
      </c>
      <c r="R422" s="15">
        <v>1</v>
      </c>
      <c r="S422" s="15">
        <v>2</v>
      </c>
      <c r="T422" s="15">
        <v>3</v>
      </c>
      <c r="U422" s="13">
        <v>4</v>
      </c>
      <c r="V422" s="12" t="s">
        <v>591</v>
      </c>
      <c r="W422" s="12" t="s">
        <v>592</v>
      </c>
      <c r="X422" s="56" t="s">
        <v>983</v>
      </c>
      <c r="Y422" s="56" t="s">
        <v>984</v>
      </c>
    </row>
    <row r="423" spans="1:25" ht="36.75" hidden="1" customHeight="1" x14ac:dyDescent="0.25">
      <c r="A423" s="33" t="s">
        <v>607</v>
      </c>
      <c r="B423" s="42" t="s">
        <v>901</v>
      </c>
      <c r="C423" s="61" t="s">
        <v>23</v>
      </c>
      <c r="D423" s="34"/>
      <c r="E423" s="34" t="s">
        <v>274</v>
      </c>
      <c r="F423" s="60" t="s">
        <v>918</v>
      </c>
      <c r="G423" s="76"/>
      <c r="H423" s="11">
        <v>224801</v>
      </c>
      <c r="I423" s="12" t="s">
        <v>589</v>
      </c>
      <c r="J423" s="74"/>
      <c r="K423" s="11">
        <v>22480102</v>
      </c>
      <c r="L423" s="12" t="s">
        <v>593</v>
      </c>
      <c r="M423" s="11">
        <v>20</v>
      </c>
      <c r="N423" s="13">
        <v>1</v>
      </c>
      <c r="O423" s="11" t="s">
        <v>26</v>
      </c>
      <c r="P423" s="14">
        <v>44835</v>
      </c>
      <c r="Q423" s="14">
        <v>44926</v>
      </c>
      <c r="R423" s="15"/>
      <c r="S423" s="15"/>
      <c r="T423" s="15"/>
      <c r="U423" s="13">
        <v>1</v>
      </c>
      <c r="V423" s="12" t="s">
        <v>594</v>
      </c>
      <c r="W423" s="12" t="s">
        <v>595</v>
      </c>
      <c r="X423" s="56" t="s">
        <v>983</v>
      </c>
      <c r="Y423" s="56" t="s">
        <v>984</v>
      </c>
    </row>
    <row r="424" spans="1:25" ht="36.75" hidden="1" customHeight="1" x14ac:dyDescent="0.25">
      <c r="A424" s="33" t="s">
        <v>607</v>
      </c>
      <c r="B424" s="42" t="s">
        <v>901</v>
      </c>
      <c r="C424" s="61" t="s">
        <v>23</v>
      </c>
      <c r="D424" s="34"/>
      <c r="E424" s="34" t="s">
        <v>274</v>
      </c>
      <c r="F424" s="60" t="s">
        <v>918</v>
      </c>
      <c r="G424" s="76"/>
      <c r="H424" s="11">
        <v>224801</v>
      </c>
      <c r="I424" s="12" t="s">
        <v>589</v>
      </c>
      <c r="J424" s="74"/>
      <c r="K424" s="11">
        <v>22480103</v>
      </c>
      <c r="L424" s="12" t="s">
        <v>596</v>
      </c>
      <c r="M424" s="11">
        <v>20</v>
      </c>
      <c r="N424" s="13">
        <v>4</v>
      </c>
      <c r="O424" s="11" t="s">
        <v>26</v>
      </c>
      <c r="P424" s="14">
        <v>44562</v>
      </c>
      <c r="Q424" s="14">
        <v>44926</v>
      </c>
      <c r="R424" s="15">
        <v>1</v>
      </c>
      <c r="S424" s="15">
        <v>2</v>
      </c>
      <c r="T424" s="15">
        <v>3</v>
      </c>
      <c r="U424" s="13">
        <v>4</v>
      </c>
      <c r="V424" s="12" t="s">
        <v>597</v>
      </c>
      <c r="W424" s="12" t="s">
        <v>598</v>
      </c>
      <c r="X424" s="56" t="s">
        <v>983</v>
      </c>
      <c r="Y424" s="56" t="s">
        <v>984</v>
      </c>
    </row>
    <row r="425" spans="1:25" ht="36.75" hidden="1" customHeight="1" x14ac:dyDescent="0.25">
      <c r="A425" s="33" t="s">
        <v>607</v>
      </c>
      <c r="B425" s="42" t="s">
        <v>901</v>
      </c>
      <c r="C425" s="61" t="s">
        <v>23</v>
      </c>
      <c r="D425" s="34"/>
      <c r="E425" s="34" t="s">
        <v>274</v>
      </c>
      <c r="F425" s="60" t="s">
        <v>918</v>
      </c>
      <c r="G425" s="76"/>
      <c r="H425" s="11">
        <v>224801</v>
      </c>
      <c r="I425" s="12" t="s">
        <v>589</v>
      </c>
      <c r="J425" s="74"/>
      <c r="K425" s="11">
        <v>22480104</v>
      </c>
      <c r="L425" s="12" t="s">
        <v>1005</v>
      </c>
      <c r="M425" s="11">
        <v>20</v>
      </c>
      <c r="N425" s="13">
        <v>6</v>
      </c>
      <c r="O425" s="11" t="s">
        <v>26</v>
      </c>
      <c r="P425" s="14">
        <v>44562</v>
      </c>
      <c r="Q425" s="14">
        <v>44926</v>
      </c>
      <c r="R425" s="15">
        <v>1</v>
      </c>
      <c r="S425" s="15">
        <v>3</v>
      </c>
      <c r="T425" s="15">
        <v>4</v>
      </c>
      <c r="U425" s="13">
        <v>6</v>
      </c>
      <c r="V425" s="12" t="s">
        <v>599</v>
      </c>
      <c r="W425" s="12" t="s">
        <v>600</v>
      </c>
      <c r="X425" s="56" t="s">
        <v>983</v>
      </c>
      <c r="Y425" s="56" t="s">
        <v>984</v>
      </c>
    </row>
    <row r="426" spans="1:25" ht="36.75" hidden="1" customHeight="1" x14ac:dyDescent="0.25">
      <c r="A426" s="33" t="s">
        <v>607</v>
      </c>
      <c r="B426" s="42" t="s">
        <v>901</v>
      </c>
      <c r="C426" s="61" t="s">
        <v>23</v>
      </c>
      <c r="D426" s="34"/>
      <c r="E426" s="34" t="s">
        <v>274</v>
      </c>
      <c r="F426" s="60" t="s">
        <v>918</v>
      </c>
      <c r="G426" s="76"/>
      <c r="H426" s="11">
        <v>224801</v>
      </c>
      <c r="I426" s="12" t="s">
        <v>589</v>
      </c>
      <c r="J426" s="74"/>
      <c r="K426" s="11">
        <v>22480105</v>
      </c>
      <c r="L426" s="12" t="s">
        <v>601</v>
      </c>
      <c r="M426" s="11">
        <v>10</v>
      </c>
      <c r="N426" s="13">
        <v>12</v>
      </c>
      <c r="O426" s="11" t="s">
        <v>26</v>
      </c>
      <c r="P426" s="14">
        <v>44562</v>
      </c>
      <c r="Q426" s="14">
        <v>44926</v>
      </c>
      <c r="R426" s="15">
        <v>3</v>
      </c>
      <c r="S426" s="15">
        <v>6</v>
      </c>
      <c r="T426" s="15">
        <v>9</v>
      </c>
      <c r="U426" s="13">
        <v>12</v>
      </c>
      <c r="V426" s="12" t="s">
        <v>602</v>
      </c>
      <c r="W426" s="12" t="s">
        <v>603</v>
      </c>
      <c r="X426" s="56" t="s">
        <v>983</v>
      </c>
      <c r="Y426" s="56" t="s">
        <v>984</v>
      </c>
    </row>
    <row r="427" spans="1:25" ht="36.75" hidden="1" customHeight="1" x14ac:dyDescent="0.25">
      <c r="A427" s="33" t="s">
        <v>607</v>
      </c>
      <c r="B427" s="42" t="s">
        <v>901</v>
      </c>
      <c r="C427" s="61" t="s">
        <v>23</v>
      </c>
      <c r="D427" s="34"/>
      <c r="E427" s="34" t="s">
        <v>274</v>
      </c>
      <c r="F427" s="60" t="s">
        <v>918</v>
      </c>
      <c r="G427" s="76"/>
      <c r="H427" s="11">
        <v>224801</v>
      </c>
      <c r="I427" s="12" t="s">
        <v>589</v>
      </c>
      <c r="J427" s="75"/>
      <c r="K427" s="11">
        <v>22480106</v>
      </c>
      <c r="L427" s="12" t="s">
        <v>604</v>
      </c>
      <c r="M427" s="11">
        <v>10</v>
      </c>
      <c r="N427" s="13">
        <v>100</v>
      </c>
      <c r="O427" s="11" t="s">
        <v>30</v>
      </c>
      <c r="P427" s="14">
        <v>44562</v>
      </c>
      <c r="Q427" s="14">
        <v>44926</v>
      </c>
      <c r="R427" s="15">
        <v>25</v>
      </c>
      <c r="S427" s="15">
        <v>50</v>
      </c>
      <c r="T427" s="15">
        <v>75</v>
      </c>
      <c r="U427" s="13">
        <v>100</v>
      </c>
      <c r="V427" s="12" t="s">
        <v>605</v>
      </c>
      <c r="W427" s="12" t="s">
        <v>606</v>
      </c>
      <c r="X427" s="56" t="s">
        <v>983</v>
      </c>
      <c r="Y427" s="56" t="s">
        <v>984</v>
      </c>
    </row>
    <row r="428" spans="1:25" ht="36.75" hidden="1" customHeight="1" x14ac:dyDescent="0.25">
      <c r="A428" s="33" t="s">
        <v>607</v>
      </c>
      <c r="B428" s="42" t="s">
        <v>902</v>
      </c>
      <c r="C428" s="61" t="s">
        <v>23</v>
      </c>
      <c r="D428" s="34"/>
      <c r="E428" s="34" t="s">
        <v>274</v>
      </c>
      <c r="F428" s="60" t="s">
        <v>918</v>
      </c>
      <c r="G428" s="76"/>
      <c r="H428" s="11">
        <v>224901</v>
      </c>
      <c r="I428" s="12" t="s">
        <v>589</v>
      </c>
      <c r="J428" s="78">
        <v>1.15E-2</v>
      </c>
      <c r="K428" s="11">
        <v>22490101</v>
      </c>
      <c r="L428" s="12" t="s">
        <v>590</v>
      </c>
      <c r="M428" s="11">
        <v>20</v>
      </c>
      <c r="N428" s="13">
        <v>4</v>
      </c>
      <c r="O428" s="11" t="s">
        <v>26</v>
      </c>
      <c r="P428" s="14">
        <v>44562</v>
      </c>
      <c r="Q428" s="14">
        <v>44926</v>
      </c>
      <c r="R428" s="15">
        <v>1</v>
      </c>
      <c r="S428" s="15">
        <v>2</v>
      </c>
      <c r="T428" s="15">
        <v>3</v>
      </c>
      <c r="U428" s="13">
        <v>4</v>
      </c>
      <c r="V428" s="12" t="s">
        <v>591</v>
      </c>
      <c r="W428" s="12" t="s">
        <v>592</v>
      </c>
      <c r="X428" s="56" t="s">
        <v>985</v>
      </c>
      <c r="Y428" s="56" t="s">
        <v>986</v>
      </c>
    </row>
    <row r="429" spans="1:25" ht="36.75" hidden="1" customHeight="1" x14ac:dyDescent="0.25">
      <c r="A429" s="33" t="s">
        <v>607</v>
      </c>
      <c r="B429" s="42" t="s">
        <v>902</v>
      </c>
      <c r="C429" s="61" t="s">
        <v>23</v>
      </c>
      <c r="D429" s="34"/>
      <c r="E429" s="34" t="s">
        <v>274</v>
      </c>
      <c r="F429" s="60" t="s">
        <v>918</v>
      </c>
      <c r="G429" s="76"/>
      <c r="H429" s="11">
        <v>224901</v>
      </c>
      <c r="I429" s="12" t="s">
        <v>589</v>
      </c>
      <c r="J429" s="74"/>
      <c r="K429" s="11">
        <v>22490102</v>
      </c>
      <c r="L429" s="12" t="s">
        <v>593</v>
      </c>
      <c r="M429" s="11">
        <v>20</v>
      </c>
      <c r="N429" s="13">
        <v>1</v>
      </c>
      <c r="O429" s="11" t="s">
        <v>26</v>
      </c>
      <c r="P429" s="14">
        <v>44835</v>
      </c>
      <c r="Q429" s="14">
        <v>44926</v>
      </c>
      <c r="R429" s="15"/>
      <c r="S429" s="15"/>
      <c r="T429" s="15"/>
      <c r="U429" s="13">
        <v>1</v>
      </c>
      <c r="V429" s="12" t="s">
        <v>594</v>
      </c>
      <c r="W429" s="12" t="s">
        <v>595</v>
      </c>
      <c r="X429" s="56" t="s">
        <v>985</v>
      </c>
      <c r="Y429" s="56" t="s">
        <v>986</v>
      </c>
    </row>
    <row r="430" spans="1:25" ht="36.75" hidden="1" customHeight="1" x14ac:dyDescent="0.25">
      <c r="A430" s="33" t="s">
        <v>607</v>
      </c>
      <c r="B430" s="42" t="s">
        <v>902</v>
      </c>
      <c r="C430" s="61" t="s">
        <v>23</v>
      </c>
      <c r="D430" s="34"/>
      <c r="E430" s="34" t="s">
        <v>274</v>
      </c>
      <c r="F430" s="60" t="s">
        <v>918</v>
      </c>
      <c r="G430" s="76"/>
      <c r="H430" s="11">
        <v>224901</v>
      </c>
      <c r="I430" s="12" t="s">
        <v>589</v>
      </c>
      <c r="J430" s="74"/>
      <c r="K430" s="11">
        <v>22490103</v>
      </c>
      <c r="L430" s="12" t="s">
        <v>596</v>
      </c>
      <c r="M430" s="11">
        <v>20</v>
      </c>
      <c r="N430" s="13">
        <v>4</v>
      </c>
      <c r="O430" s="11" t="s">
        <v>26</v>
      </c>
      <c r="P430" s="14">
        <v>44562</v>
      </c>
      <c r="Q430" s="14">
        <v>44926</v>
      </c>
      <c r="R430" s="15">
        <v>1</v>
      </c>
      <c r="S430" s="15">
        <v>2</v>
      </c>
      <c r="T430" s="15">
        <v>3</v>
      </c>
      <c r="U430" s="13">
        <v>4</v>
      </c>
      <c r="V430" s="12" t="s">
        <v>597</v>
      </c>
      <c r="W430" s="12" t="s">
        <v>598</v>
      </c>
      <c r="X430" s="56" t="s">
        <v>985</v>
      </c>
      <c r="Y430" s="56" t="s">
        <v>986</v>
      </c>
    </row>
    <row r="431" spans="1:25" ht="36.75" hidden="1" customHeight="1" x14ac:dyDescent="0.25">
      <c r="A431" s="33" t="s">
        <v>607</v>
      </c>
      <c r="B431" s="42" t="s">
        <v>902</v>
      </c>
      <c r="C431" s="61" t="s">
        <v>23</v>
      </c>
      <c r="D431" s="34"/>
      <c r="E431" s="34" t="s">
        <v>274</v>
      </c>
      <c r="F431" s="60" t="s">
        <v>918</v>
      </c>
      <c r="G431" s="76"/>
      <c r="H431" s="11">
        <v>224901</v>
      </c>
      <c r="I431" s="12" t="s">
        <v>589</v>
      </c>
      <c r="J431" s="74"/>
      <c r="K431" s="11">
        <v>22490104</v>
      </c>
      <c r="L431" s="12" t="s">
        <v>1005</v>
      </c>
      <c r="M431" s="11">
        <v>20</v>
      </c>
      <c r="N431" s="13">
        <v>6</v>
      </c>
      <c r="O431" s="11" t="s">
        <v>26</v>
      </c>
      <c r="P431" s="14">
        <v>44562</v>
      </c>
      <c r="Q431" s="14">
        <v>44926</v>
      </c>
      <c r="R431" s="15">
        <v>1</v>
      </c>
      <c r="S431" s="15">
        <v>3</v>
      </c>
      <c r="T431" s="15">
        <v>4</v>
      </c>
      <c r="U431" s="13">
        <v>6</v>
      </c>
      <c r="V431" s="12" t="s">
        <v>599</v>
      </c>
      <c r="W431" s="12" t="s">
        <v>600</v>
      </c>
      <c r="X431" s="56" t="s">
        <v>985</v>
      </c>
      <c r="Y431" s="56" t="s">
        <v>986</v>
      </c>
    </row>
    <row r="432" spans="1:25" ht="36.75" hidden="1" customHeight="1" x14ac:dyDescent="0.25">
      <c r="A432" s="33" t="s">
        <v>607</v>
      </c>
      <c r="B432" s="42" t="s">
        <v>902</v>
      </c>
      <c r="C432" s="61" t="s">
        <v>23</v>
      </c>
      <c r="D432" s="34"/>
      <c r="E432" s="34" t="s">
        <v>274</v>
      </c>
      <c r="F432" s="60" t="s">
        <v>918</v>
      </c>
      <c r="G432" s="76"/>
      <c r="H432" s="11">
        <v>224901</v>
      </c>
      <c r="I432" s="12" t="s">
        <v>589</v>
      </c>
      <c r="J432" s="74"/>
      <c r="K432" s="11">
        <v>22490105</v>
      </c>
      <c r="L432" s="12" t="s">
        <v>601</v>
      </c>
      <c r="M432" s="11">
        <v>10</v>
      </c>
      <c r="N432" s="13">
        <v>12</v>
      </c>
      <c r="O432" s="11" t="s">
        <v>26</v>
      </c>
      <c r="P432" s="14">
        <v>44562</v>
      </c>
      <c r="Q432" s="14">
        <v>44926</v>
      </c>
      <c r="R432" s="15">
        <v>3</v>
      </c>
      <c r="S432" s="15">
        <v>6</v>
      </c>
      <c r="T432" s="15">
        <v>9</v>
      </c>
      <c r="U432" s="13">
        <v>12</v>
      </c>
      <c r="V432" s="12" t="s">
        <v>602</v>
      </c>
      <c r="W432" s="12" t="s">
        <v>603</v>
      </c>
      <c r="X432" s="56" t="s">
        <v>985</v>
      </c>
      <c r="Y432" s="56" t="s">
        <v>986</v>
      </c>
    </row>
    <row r="433" spans="1:25" ht="36.75" hidden="1" customHeight="1" x14ac:dyDescent="0.25">
      <c r="A433" s="33" t="s">
        <v>607</v>
      </c>
      <c r="B433" s="42" t="s">
        <v>902</v>
      </c>
      <c r="C433" s="61" t="s">
        <v>23</v>
      </c>
      <c r="D433" s="34"/>
      <c r="E433" s="34" t="s">
        <v>274</v>
      </c>
      <c r="F433" s="60" t="s">
        <v>918</v>
      </c>
      <c r="G433" s="76"/>
      <c r="H433" s="11">
        <v>224901</v>
      </c>
      <c r="I433" s="12" t="s">
        <v>589</v>
      </c>
      <c r="J433" s="75"/>
      <c r="K433" s="11">
        <v>22490106</v>
      </c>
      <c r="L433" s="12" t="s">
        <v>604</v>
      </c>
      <c r="M433" s="11">
        <v>10</v>
      </c>
      <c r="N433" s="13">
        <v>100</v>
      </c>
      <c r="O433" s="11" t="s">
        <v>30</v>
      </c>
      <c r="P433" s="14">
        <v>44562</v>
      </c>
      <c r="Q433" s="14">
        <v>44926</v>
      </c>
      <c r="R433" s="15">
        <v>25</v>
      </c>
      <c r="S433" s="15">
        <v>50</v>
      </c>
      <c r="T433" s="15">
        <v>75</v>
      </c>
      <c r="U433" s="13">
        <v>100</v>
      </c>
      <c r="V433" s="12" t="s">
        <v>605</v>
      </c>
      <c r="W433" s="12" t="s">
        <v>606</v>
      </c>
      <c r="X433" s="56" t="s">
        <v>985</v>
      </c>
      <c r="Y433" s="56" t="s">
        <v>986</v>
      </c>
    </row>
    <row r="434" spans="1:25" ht="36.75" hidden="1" customHeight="1" x14ac:dyDescent="0.25">
      <c r="A434" s="33" t="s">
        <v>607</v>
      </c>
      <c r="B434" s="42" t="s">
        <v>903</v>
      </c>
      <c r="C434" s="61" t="s">
        <v>23</v>
      </c>
      <c r="D434" s="34"/>
      <c r="E434" s="34" t="s">
        <v>274</v>
      </c>
      <c r="F434" s="60" t="s">
        <v>918</v>
      </c>
      <c r="G434" s="76"/>
      <c r="H434" s="11">
        <v>225001</v>
      </c>
      <c r="I434" s="12" t="s">
        <v>589</v>
      </c>
      <c r="J434" s="78">
        <v>1.15E-2</v>
      </c>
      <c r="K434" s="11">
        <v>22500101</v>
      </c>
      <c r="L434" s="12" t="s">
        <v>590</v>
      </c>
      <c r="M434" s="11">
        <v>20</v>
      </c>
      <c r="N434" s="13">
        <v>4</v>
      </c>
      <c r="O434" s="11" t="s">
        <v>26</v>
      </c>
      <c r="P434" s="14">
        <v>44562</v>
      </c>
      <c r="Q434" s="14">
        <v>44926</v>
      </c>
      <c r="R434" s="15">
        <v>1</v>
      </c>
      <c r="S434" s="15">
        <v>2</v>
      </c>
      <c r="T434" s="15">
        <v>3</v>
      </c>
      <c r="U434" s="13">
        <v>4</v>
      </c>
      <c r="V434" s="12" t="s">
        <v>591</v>
      </c>
      <c r="W434" s="12" t="s">
        <v>592</v>
      </c>
      <c r="X434" s="56" t="s">
        <v>987</v>
      </c>
      <c r="Y434" s="56" t="s">
        <v>988</v>
      </c>
    </row>
    <row r="435" spans="1:25" ht="36.75" hidden="1" customHeight="1" x14ac:dyDescent="0.25">
      <c r="A435" s="33" t="s">
        <v>607</v>
      </c>
      <c r="B435" s="42" t="s">
        <v>903</v>
      </c>
      <c r="C435" s="61" t="s">
        <v>23</v>
      </c>
      <c r="D435" s="34"/>
      <c r="E435" s="34" t="s">
        <v>274</v>
      </c>
      <c r="F435" s="60" t="s">
        <v>918</v>
      </c>
      <c r="G435" s="76"/>
      <c r="H435" s="11">
        <v>225001</v>
      </c>
      <c r="I435" s="12" t="s">
        <v>589</v>
      </c>
      <c r="J435" s="74"/>
      <c r="K435" s="11">
        <v>22500102</v>
      </c>
      <c r="L435" s="12" t="s">
        <v>593</v>
      </c>
      <c r="M435" s="11">
        <v>20</v>
      </c>
      <c r="N435" s="13">
        <v>1</v>
      </c>
      <c r="O435" s="11" t="s">
        <v>26</v>
      </c>
      <c r="P435" s="14">
        <v>44835</v>
      </c>
      <c r="Q435" s="14">
        <v>44926</v>
      </c>
      <c r="R435" s="15"/>
      <c r="S435" s="15"/>
      <c r="T435" s="15"/>
      <c r="U435" s="13">
        <v>1</v>
      </c>
      <c r="V435" s="12" t="s">
        <v>594</v>
      </c>
      <c r="W435" s="12" t="s">
        <v>595</v>
      </c>
      <c r="X435" s="56" t="s">
        <v>987</v>
      </c>
      <c r="Y435" s="56" t="s">
        <v>988</v>
      </c>
    </row>
    <row r="436" spans="1:25" ht="36.75" hidden="1" customHeight="1" x14ac:dyDescent="0.25">
      <c r="A436" s="33" t="s">
        <v>607</v>
      </c>
      <c r="B436" s="42" t="s">
        <v>903</v>
      </c>
      <c r="C436" s="61" t="s">
        <v>23</v>
      </c>
      <c r="D436" s="34"/>
      <c r="E436" s="34" t="s">
        <v>274</v>
      </c>
      <c r="F436" s="60" t="s">
        <v>918</v>
      </c>
      <c r="G436" s="76"/>
      <c r="H436" s="11">
        <v>225001</v>
      </c>
      <c r="I436" s="12" t="s">
        <v>589</v>
      </c>
      <c r="J436" s="74"/>
      <c r="K436" s="11">
        <v>22500103</v>
      </c>
      <c r="L436" s="12" t="s">
        <v>596</v>
      </c>
      <c r="M436" s="11">
        <v>20</v>
      </c>
      <c r="N436" s="13">
        <v>4</v>
      </c>
      <c r="O436" s="11" t="s">
        <v>26</v>
      </c>
      <c r="P436" s="14">
        <v>44562</v>
      </c>
      <c r="Q436" s="14">
        <v>44926</v>
      </c>
      <c r="R436" s="15">
        <v>1</v>
      </c>
      <c r="S436" s="15">
        <v>2</v>
      </c>
      <c r="T436" s="15">
        <v>3</v>
      </c>
      <c r="U436" s="13">
        <v>4</v>
      </c>
      <c r="V436" s="12" t="s">
        <v>597</v>
      </c>
      <c r="W436" s="12" t="s">
        <v>598</v>
      </c>
      <c r="X436" s="56" t="s">
        <v>987</v>
      </c>
      <c r="Y436" s="56" t="s">
        <v>988</v>
      </c>
    </row>
    <row r="437" spans="1:25" ht="36.75" hidden="1" customHeight="1" x14ac:dyDescent="0.25">
      <c r="A437" s="33" t="s">
        <v>607</v>
      </c>
      <c r="B437" s="42" t="s">
        <v>903</v>
      </c>
      <c r="C437" s="61" t="s">
        <v>23</v>
      </c>
      <c r="D437" s="34"/>
      <c r="E437" s="34" t="s">
        <v>274</v>
      </c>
      <c r="F437" s="60" t="s">
        <v>918</v>
      </c>
      <c r="G437" s="76"/>
      <c r="H437" s="11">
        <v>225001</v>
      </c>
      <c r="I437" s="12" t="s">
        <v>589</v>
      </c>
      <c r="J437" s="74"/>
      <c r="K437" s="11">
        <v>22500104</v>
      </c>
      <c r="L437" s="12" t="s">
        <v>1005</v>
      </c>
      <c r="M437" s="11">
        <v>20</v>
      </c>
      <c r="N437" s="13">
        <v>6</v>
      </c>
      <c r="O437" s="11" t="s">
        <v>26</v>
      </c>
      <c r="P437" s="14">
        <v>44562</v>
      </c>
      <c r="Q437" s="14">
        <v>44926</v>
      </c>
      <c r="R437" s="15">
        <v>1</v>
      </c>
      <c r="S437" s="15">
        <v>3</v>
      </c>
      <c r="T437" s="15">
        <v>4</v>
      </c>
      <c r="U437" s="13">
        <v>6</v>
      </c>
      <c r="V437" s="12" t="s">
        <v>599</v>
      </c>
      <c r="W437" s="12" t="s">
        <v>600</v>
      </c>
      <c r="X437" s="56" t="s">
        <v>987</v>
      </c>
      <c r="Y437" s="56" t="s">
        <v>988</v>
      </c>
    </row>
    <row r="438" spans="1:25" ht="36.75" hidden="1" customHeight="1" x14ac:dyDescent="0.25">
      <c r="A438" s="33" t="s">
        <v>607</v>
      </c>
      <c r="B438" s="42" t="s">
        <v>903</v>
      </c>
      <c r="C438" s="61" t="s">
        <v>23</v>
      </c>
      <c r="D438" s="34"/>
      <c r="E438" s="34" t="s">
        <v>274</v>
      </c>
      <c r="F438" s="60" t="s">
        <v>918</v>
      </c>
      <c r="G438" s="76"/>
      <c r="H438" s="11">
        <v>225001</v>
      </c>
      <c r="I438" s="12" t="s">
        <v>589</v>
      </c>
      <c r="J438" s="74"/>
      <c r="K438" s="11">
        <v>22500104</v>
      </c>
      <c r="L438" s="12" t="s">
        <v>601</v>
      </c>
      <c r="M438" s="11">
        <v>10</v>
      </c>
      <c r="N438" s="13">
        <v>12</v>
      </c>
      <c r="O438" s="11" t="s">
        <v>26</v>
      </c>
      <c r="P438" s="14">
        <v>44562</v>
      </c>
      <c r="Q438" s="14">
        <v>44926</v>
      </c>
      <c r="R438" s="15">
        <v>3</v>
      </c>
      <c r="S438" s="15">
        <v>6</v>
      </c>
      <c r="T438" s="15">
        <v>9</v>
      </c>
      <c r="U438" s="13">
        <v>12</v>
      </c>
      <c r="V438" s="12" t="s">
        <v>602</v>
      </c>
      <c r="W438" s="12" t="s">
        <v>603</v>
      </c>
      <c r="X438" s="56" t="s">
        <v>987</v>
      </c>
      <c r="Y438" s="56" t="s">
        <v>988</v>
      </c>
    </row>
    <row r="439" spans="1:25" ht="36.75" hidden="1" customHeight="1" x14ac:dyDescent="0.25">
      <c r="A439" s="33" t="s">
        <v>607</v>
      </c>
      <c r="B439" s="42" t="s">
        <v>903</v>
      </c>
      <c r="C439" s="61" t="s">
        <v>23</v>
      </c>
      <c r="D439" s="34"/>
      <c r="E439" s="34" t="s">
        <v>274</v>
      </c>
      <c r="F439" s="60" t="s">
        <v>918</v>
      </c>
      <c r="G439" s="76"/>
      <c r="H439" s="11">
        <v>225001</v>
      </c>
      <c r="I439" s="12" t="s">
        <v>589</v>
      </c>
      <c r="J439" s="75"/>
      <c r="K439" s="11">
        <v>22500106</v>
      </c>
      <c r="L439" s="12" t="s">
        <v>604</v>
      </c>
      <c r="M439" s="11">
        <v>10</v>
      </c>
      <c r="N439" s="13">
        <v>100</v>
      </c>
      <c r="O439" s="11" t="s">
        <v>30</v>
      </c>
      <c r="P439" s="14">
        <v>44562</v>
      </c>
      <c r="Q439" s="14">
        <v>44926</v>
      </c>
      <c r="R439" s="15">
        <v>25</v>
      </c>
      <c r="S439" s="15">
        <v>50</v>
      </c>
      <c r="T439" s="15">
        <v>75</v>
      </c>
      <c r="U439" s="13">
        <v>100</v>
      </c>
      <c r="V439" s="12" t="s">
        <v>605</v>
      </c>
      <c r="W439" s="12" t="s">
        <v>606</v>
      </c>
      <c r="X439" s="56" t="s">
        <v>987</v>
      </c>
      <c r="Y439" s="56" t="s">
        <v>988</v>
      </c>
    </row>
    <row r="440" spans="1:25" ht="36.75" hidden="1" customHeight="1" x14ac:dyDescent="0.25">
      <c r="A440" s="33" t="s">
        <v>607</v>
      </c>
      <c r="B440" s="42" t="s">
        <v>904</v>
      </c>
      <c r="C440" s="61" t="s">
        <v>23</v>
      </c>
      <c r="D440" s="34"/>
      <c r="E440" s="34" t="s">
        <v>274</v>
      </c>
      <c r="F440" s="60" t="s">
        <v>918</v>
      </c>
      <c r="G440" s="76"/>
      <c r="H440" s="11">
        <v>225101</v>
      </c>
      <c r="I440" s="12" t="s">
        <v>589</v>
      </c>
      <c r="J440" s="78">
        <v>1.15E-2</v>
      </c>
      <c r="K440" s="11">
        <v>22510101</v>
      </c>
      <c r="L440" s="12" t="s">
        <v>590</v>
      </c>
      <c r="M440" s="11">
        <v>20</v>
      </c>
      <c r="N440" s="13">
        <v>4</v>
      </c>
      <c r="O440" s="11" t="s">
        <v>26</v>
      </c>
      <c r="P440" s="14">
        <v>44562</v>
      </c>
      <c r="Q440" s="14">
        <v>44926</v>
      </c>
      <c r="R440" s="15">
        <v>1</v>
      </c>
      <c r="S440" s="15">
        <v>2</v>
      </c>
      <c r="T440" s="15">
        <v>3</v>
      </c>
      <c r="U440" s="13">
        <v>4</v>
      </c>
      <c r="V440" s="12" t="s">
        <v>591</v>
      </c>
      <c r="W440" s="12" t="s">
        <v>592</v>
      </c>
      <c r="X440" s="56" t="s">
        <v>989</v>
      </c>
      <c r="Y440" s="56" t="s">
        <v>990</v>
      </c>
    </row>
    <row r="441" spans="1:25" ht="36.75" hidden="1" customHeight="1" x14ac:dyDescent="0.25">
      <c r="A441" s="33" t="s">
        <v>607</v>
      </c>
      <c r="B441" s="42" t="s">
        <v>904</v>
      </c>
      <c r="C441" s="61" t="s">
        <v>23</v>
      </c>
      <c r="D441" s="34"/>
      <c r="E441" s="34" t="s">
        <v>274</v>
      </c>
      <c r="F441" s="60" t="s">
        <v>918</v>
      </c>
      <c r="G441" s="76"/>
      <c r="H441" s="11">
        <v>225101</v>
      </c>
      <c r="I441" s="12" t="s">
        <v>589</v>
      </c>
      <c r="J441" s="74"/>
      <c r="K441" s="11">
        <v>22510102</v>
      </c>
      <c r="L441" s="12" t="s">
        <v>593</v>
      </c>
      <c r="M441" s="11">
        <v>20</v>
      </c>
      <c r="N441" s="13">
        <v>1</v>
      </c>
      <c r="O441" s="11" t="s">
        <v>26</v>
      </c>
      <c r="P441" s="14">
        <v>44835</v>
      </c>
      <c r="Q441" s="14">
        <v>44926</v>
      </c>
      <c r="R441" s="15"/>
      <c r="S441" s="15"/>
      <c r="T441" s="15"/>
      <c r="U441" s="13">
        <v>1</v>
      </c>
      <c r="V441" s="12" t="s">
        <v>594</v>
      </c>
      <c r="W441" s="12" t="s">
        <v>595</v>
      </c>
      <c r="X441" s="56" t="s">
        <v>989</v>
      </c>
      <c r="Y441" s="56" t="s">
        <v>990</v>
      </c>
    </row>
    <row r="442" spans="1:25" ht="36.75" hidden="1" customHeight="1" x14ac:dyDescent="0.25">
      <c r="A442" s="33" t="s">
        <v>607</v>
      </c>
      <c r="B442" s="42" t="s">
        <v>904</v>
      </c>
      <c r="C442" s="61" t="s">
        <v>23</v>
      </c>
      <c r="D442" s="34"/>
      <c r="E442" s="34" t="s">
        <v>274</v>
      </c>
      <c r="F442" s="60" t="s">
        <v>918</v>
      </c>
      <c r="G442" s="76"/>
      <c r="H442" s="11">
        <v>225101</v>
      </c>
      <c r="I442" s="12" t="s">
        <v>589</v>
      </c>
      <c r="J442" s="74"/>
      <c r="K442" s="11">
        <v>22510103</v>
      </c>
      <c r="L442" s="12" t="s">
        <v>596</v>
      </c>
      <c r="M442" s="11">
        <v>20</v>
      </c>
      <c r="N442" s="13">
        <v>4</v>
      </c>
      <c r="O442" s="11" t="s">
        <v>26</v>
      </c>
      <c r="P442" s="14">
        <v>44562</v>
      </c>
      <c r="Q442" s="14">
        <v>44926</v>
      </c>
      <c r="R442" s="15">
        <v>1</v>
      </c>
      <c r="S442" s="15">
        <v>2</v>
      </c>
      <c r="T442" s="15">
        <v>3</v>
      </c>
      <c r="U442" s="13">
        <v>4</v>
      </c>
      <c r="V442" s="12" t="s">
        <v>597</v>
      </c>
      <c r="W442" s="12" t="s">
        <v>598</v>
      </c>
      <c r="X442" s="56" t="s">
        <v>989</v>
      </c>
      <c r="Y442" s="56" t="s">
        <v>990</v>
      </c>
    </row>
    <row r="443" spans="1:25" ht="36.75" hidden="1" customHeight="1" x14ac:dyDescent="0.25">
      <c r="A443" s="33" t="s">
        <v>607</v>
      </c>
      <c r="B443" s="42" t="s">
        <v>904</v>
      </c>
      <c r="C443" s="61" t="s">
        <v>23</v>
      </c>
      <c r="D443" s="34"/>
      <c r="E443" s="34" t="s">
        <v>274</v>
      </c>
      <c r="F443" s="60" t="s">
        <v>918</v>
      </c>
      <c r="G443" s="76"/>
      <c r="H443" s="11">
        <v>225101</v>
      </c>
      <c r="I443" s="12" t="s">
        <v>589</v>
      </c>
      <c r="J443" s="74"/>
      <c r="K443" s="11">
        <v>22510104</v>
      </c>
      <c r="L443" s="12" t="s">
        <v>1005</v>
      </c>
      <c r="M443" s="11">
        <v>20</v>
      </c>
      <c r="N443" s="13">
        <v>6</v>
      </c>
      <c r="O443" s="11" t="s">
        <v>26</v>
      </c>
      <c r="P443" s="14">
        <v>44562</v>
      </c>
      <c r="Q443" s="14">
        <v>44926</v>
      </c>
      <c r="R443" s="15">
        <v>1</v>
      </c>
      <c r="S443" s="15">
        <v>3</v>
      </c>
      <c r="T443" s="15">
        <v>4</v>
      </c>
      <c r="U443" s="13">
        <v>6</v>
      </c>
      <c r="V443" s="12" t="s">
        <v>599</v>
      </c>
      <c r="W443" s="12" t="s">
        <v>600</v>
      </c>
      <c r="X443" s="56" t="s">
        <v>989</v>
      </c>
      <c r="Y443" s="56" t="s">
        <v>990</v>
      </c>
    </row>
    <row r="444" spans="1:25" ht="36.75" hidden="1" customHeight="1" x14ac:dyDescent="0.25">
      <c r="A444" s="33" t="s">
        <v>607</v>
      </c>
      <c r="B444" s="42" t="s">
        <v>904</v>
      </c>
      <c r="C444" s="61" t="s">
        <v>23</v>
      </c>
      <c r="D444" s="34"/>
      <c r="E444" s="34" t="s">
        <v>274</v>
      </c>
      <c r="F444" s="60" t="s">
        <v>918</v>
      </c>
      <c r="G444" s="76"/>
      <c r="H444" s="11">
        <v>225101</v>
      </c>
      <c r="I444" s="12" t="s">
        <v>589</v>
      </c>
      <c r="J444" s="74"/>
      <c r="K444" s="11">
        <v>22510105</v>
      </c>
      <c r="L444" s="12" t="s">
        <v>601</v>
      </c>
      <c r="M444" s="11">
        <v>10</v>
      </c>
      <c r="N444" s="13">
        <v>12</v>
      </c>
      <c r="O444" s="11" t="s">
        <v>26</v>
      </c>
      <c r="P444" s="14">
        <v>44562</v>
      </c>
      <c r="Q444" s="14">
        <v>44926</v>
      </c>
      <c r="R444" s="15">
        <v>3</v>
      </c>
      <c r="S444" s="15">
        <v>6</v>
      </c>
      <c r="T444" s="15">
        <v>9</v>
      </c>
      <c r="U444" s="13">
        <v>12</v>
      </c>
      <c r="V444" s="12" t="s">
        <v>602</v>
      </c>
      <c r="W444" s="12" t="s">
        <v>603</v>
      </c>
      <c r="X444" s="56" t="s">
        <v>989</v>
      </c>
      <c r="Y444" s="56" t="s">
        <v>990</v>
      </c>
    </row>
    <row r="445" spans="1:25" ht="36.75" hidden="1" customHeight="1" x14ac:dyDescent="0.25">
      <c r="A445" s="33" t="s">
        <v>607</v>
      </c>
      <c r="B445" s="42" t="s">
        <v>904</v>
      </c>
      <c r="C445" s="61" t="s">
        <v>23</v>
      </c>
      <c r="D445" s="34"/>
      <c r="E445" s="34" t="s">
        <v>274</v>
      </c>
      <c r="F445" s="60" t="s">
        <v>918</v>
      </c>
      <c r="G445" s="76"/>
      <c r="H445" s="11">
        <v>225101</v>
      </c>
      <c r="I445" s="12" t="s">
        <v>589</v>
      </c>
      <c r="J445" s="75"/>
      <c r="K445" s="11">
        <v>22510106</v>
      </c>
      <c r="L445" s="12" t="s">
        <v>604</v>
      </c>
      <c r="M445" s="11">
        <v>10</v>
      </c>
      <c r="N445" s="13">
        <v>100</v>
      </c>
      <c r="O445" s="11" t="s">
        <v>30</v>
      </c>
      <c r="P445" s="14">
        <v>44562</v>
      </c>
      <c r="Q445" s="14">
        <v>44926</v>
      </c>
      <c r="R445" s="15">
        <v>25</v>
      </c>
      <c r="S445" s="15">
        <v>50</v>
      </c>
      <c r="T445" s="15">
        <v>75</v>
      </c>
      <c r="U445" s="13">
        <v>100</v>
      </c>
      <c r="V445" s="12" t="s">
        <v>605</v>
      </c>
      <c r="W445" s="12" t="s">
        <v>606</v>
      </c>
      <c r="X445" s="56" t="s">
        <v>989</v>
      </c>
      <c r="Y445" s="56" t="s">
        <v>990</v>
      </c>
    </row>
    <row r="446" spans="1:25" ht="36.75" hidden="1" customHeight="1" x14ac:dyDescent="0.25">
      <c r="A446" s="33" t="s">
        <v>607</v>
      </c>
      <c r="B446" s="42" t="s">
        <v>905</v>
      </c>
      <c r="C446" s="61" t="s">
        <v>23</v>
      </c>
      <c r="D446" s="34"/>
      <c r="E446" s="34" t="s">
        <v>274</v>
      </c>
      <c r="F446" s="60" t="s">
        <v>918</v>
      </c>
      <c r="G446" s="76"/>
      <c r="H446" s="11">
        <v>225201</v>
      </c>
      <c r="I446" s="12" t="s">
        <v>589</v>
      </c>
      <c r="J446" s="78">
        <v>1.15E-2</v>
      </c>
      <c r="K446" s="11">
        <v>22520101</v>
      </c>
      <c r="L446" s="12" t="s">
        <v>590</v>
      </c>
      <c r="M446" s="11">
        <v>20</v>
      </c>
      <c r="N446" s="13">
        <v>4</v>
      </c>
      <c r="O446" s="11" t="s">
        <v>26</v>
      </c>
      <c r="P446" s="14">
        <v>44562</v>
      </c>
      <c r="Q446" s="14">
        <v>44926</v>
      </c>
      <c r="R446" s="15">
        <v>1</v>
      </c>
      <c r="S446" s="15">
        <v>2</v>
      </c>
      <c r="T446" s="15">
        <v>3</v>
      </c>
      <c r="U446" s="13">
        <v>4</v>
      </c>
      <c r="V446" s="12" t="s">
        <v>591</v>
      </c>
      <c r="W446" s="12" t="s">
        <v>592</v>
      </c>
      <c r="X446" s="56" t="s">
        <v>991</v>
      </c>
      <c r="Y446" s="56" t="s">
        <v>992</v>
      </c>
    </row>
    <row r="447" spans="1:25" ht="36.75" hidden="1" customHeight="1" x14ac:dyDescent="0.25">
      <c r="A447" s="33" t="s">
        <v>607</v>
      </c>
      <c r="B447" s="42" t="s">
        <v>905</v>
      </c>
      <c r="C447" s="61" t="s">
        <v>23</v>
      </c>
      <c r="D447" s="34"/>
      <c r="E447" s="34" t="s">
        <v>274</v>
      </c>
      <c r="F447" s="60" t="s">
        <v>918</v>
      </c>
      <c r="G447" s="76"/>
      <c r="H447" s="11">
        <v>225201</v>
      </c>
      <c r="I447" s="12" t="s">
        <v>589</v>
      </c>
      <c r="J447" s="74"/>
      <c r="K447" s="11">
        <v>22520102</v>
      </c>
      <c r="L447" s="12" t="s">
        <v>593</v>
      </c>
      <c r="M447" s="11">
        <v>20</v>
      </c>
      <c r="N447" s="13">
        <v>1</v>
      </c>
      <c r="O447" s="11" t="s">
        <v>26</v>
      </c>
      <c r="P447" s="14">
        <v>44835</v>
      </c>
      <c r="Q447" s="14">
        <v>44926</v>
      </c>
      <c r="R447" s="15"/>
      <c r="S447" s="15"/>
      <c r="T447" s="15"/>
      <c r="U447" s="13">
        <v>1</v>
      </c>
      <c r="V447" s="12" t="s">
        <v>594</v>
      </c>
      <c r="W447" s="12" t="s">
        <v>595</v>
      </c>
      <c r="X447" s="56" t="s">
        <v>991</v>
      </c>
      <c r="Y447" s="56" t="s">
        <v>992</v>
      </c>
    </row>
    <row r="448" spans="1:25" ht="36.75" hidden="1" customHeight="1" x14ac:dyDescent="0.25">
      <c r="A448" s="33" t="s">
        <v>607</v>
      </c>
      <c r="B448" s="42" t="s">
        <v>905</v>
      </c>
      <c r="C448" s="61" t="s">
        <v>23</v>
      </c>
      <c r="D448" s="34"/>
      <c r="E448" s="34" t="s">
        <v>274</v>
      </c>
      <c r="F448" s="60" t="s">
        <v>918</v>
      </c>
      <c r="G448" s="76"/>
      <c r="H448" s="11">
        <v>225201</v>
      </c>
      <c r="I448" s="12" t="s">
        <v>589</v>
      </c>
      <c r="J448" s="74"/>
      <c r="K448" s="11">
        <v>22520103</v>
      </c>
      <c r="L448" s="12" t="s">
        <v>596</v>
      </c>
      <c r="M448" s="11">
        <v>20</v>
      </c>
      <c r="N448" s="13">
        <v>4</v>
      </c>
      <c r="O448" s="11" t="s">
        <v>26</v>
      </c>
      <c r="P448" s="14">
        <v>44562</v>
      </c>
      <c r="Q448" s="14">
        <v>44926</v>
      </c>
      <c r="R448" s="15">
        <v>1</v>
      </c>
      <c r="S448" s="15">
        <v>2</v>
      </c>
      <c r="T448" s="15">
        <v>3</v>
      </c>
      <c r="U448" s="13">
        <v>4</v>
      </c>
      <c r="V448" s="12" t="s">
        <v>597</v>
      </c>
      <c r="W448" s="12" t="s">
        <v>598</v>
      </c>
      <c r="X448" s="56" t="s">
        <v>991</v>
      </c>
      <c r="Y448" s="56" t="s">
        <v>992</v>
      </c>
    </row>
    <row r="449" spans="1:25" ht="36.75" hidden="1" customHeight="1" x14ac:dyDescent="0.25">
      <c r="A449" s="33" t="s">
        <v>607</v>
      </c>
      <c r="B449" s="42" t="s">
        <v>905</v>
      </c>
      <c r="C449" s="61" t="s">
        <v>23</v>
      </c>
      <c r="D449" s="34"/>
      <c r="E449" s="34" t="s">
        <v>274</v>
      </c>
      <c r="F449" s="60" t="s">
        <v>918</v>
      </c>
      <c r="G449" s="76"/>
      <c r="H449" s="11">
        <v>225201</v>
      </c>
      <c r="I449" s="12" t="s">
        <v>589</v>
      </c>
      <c r="J449" s="74"/>
      <c r="K449" s="11">
        <v>22520104</v>
      </c>
      <c r="L449" s="12" t="s">
        <v>1005</v>
      </c>
      <c r="M449" s="11">
        <v>20</v>
      </c>
      <c r="N449" s="13">
        <v>6</v>
      </c>
      <c r="O449" s="11" t="s">
        <v>26</v>
      </c>
      <c r="P449" s="14">
        <v>44562</v>
      </c>
      <c r="Q449" s="14">
        <v>44926</v>
      </c>
      <c r="R449" s="15">
        <v>1</v>
      </c>
      <c r="S449" s="15">
        <v>3</v>
      </c>
      <c r="T449" s="15">
        <v>4</v>
      </c>
      <c r="U449" s="13">
        <v>6</v>
      </c>
      <c r="V449" s="12" t="s">
        <v>599</v>
      </c>
      <c r="W449" s="12" t="s">
        <v>600</v>
      </c>
      <c r="X449" s="56" t="s">
        <v>991</v>
      </c>
      <c r="Y449" s="56" t="s">
        <v>992</v>
      </c>
    </row>
    <row r="450" spans="1:25" ht="36.75" hidden="1" customHeight="1" x14ac:dyDescent="0.25">
      <c r="A450" s="33" t="s">
        <v>607</v>
      </c>
      <c r="B450" s="42" t="s">
        <v>905</v>
      </c>
      <c r="C450" s="61" t="s">
        <v>23</v>
      </c>
      <c r="D450" s="34"/>
      <c r="E450" s="34" t="s">
        <v>274</v>
      </c>
      <c r="F450" s="60" t="s">
        <v>918</v>
      </c>
      <c r="G450" s="76"/>
      <c r="H450" s="11">
        <v>225201</v>
      </c>
      <c r="I450" s="12" t="s">
        <v>589</v>
      </c>
      <c r="J450" s="74"/>
      <c r="K450" s="11">
        <v>22520105</v>
      </c>
      <c r="L450" s="12" t="s">
        <v>601</v>
      </c>
      <c r="M450" s="11">
        <v>10</v>
      </c>
      <c r="N450" s="13">
        <v>12</v>
      </c>
      <c r="O450" s="11" t="s">
        <v>26</v>
      </c>
      <c r="P450" s="14">
        <v>44562</v>
      </c>
      <c r="Q450" s="14">
        <v>44926</v>
      </c>
      <c r="R450" s="15">
        <v>3</v>
      </c>
      <c r="S450" s="15">
        <v>6</v>
      </c>
      <c r="T450" s="15">
        <v>9</v>
      </c>
      <c r="U450" s="13">
        <v>12</v>
      </c>
      <c r="V450" s="12" t="s">
        <v>602</v>
      </c>
      <c r="W450" s="12" t="s">
        <v>603</v>
      </c>
      <c r="X450" s="56" t="s">
        <v>991</v>
      </c>
      <c r="Y450" s="56" t="s">
        <v>992</v>
      </c>
    </row>
    <row r="451" spans="1:25" ht="36.75" hidden="1" customHeight="1" x14ac:dyDescent="0.25">
      <c r="A451" s="33" t="s">
        <v>607</v>
      </c>
      <c r="B451" s="42" t="s">
        <v>905</v>
      </c>
      <c r="C451" s="61" t="s">
        <v>23</v>
      </c>
      <c r="D451" s="34"/>
      <c r="E451" s="34" t="s">
        <v>274</v>
      </c>
      <c r="F451" s="60" t="s">
        <v>918</v>
      </c>
      <c r="G451" s="76"/>
      <c r="H451" s="11">
        <v>225201</v>
      </c>
      <c r="I451" s="12" t="s">
        <v>589</v>
      </c>
      <c r="J451" s="75"/>
      <c r="K451" s="11">
        <v>22520106</v>
      </c>
      <c r="L451" s="12" t="s">
        <v>604</v>
      </c>
      <c r="M451" s="11">
        <v>10</v>
      </c>
      <c r="N451" s="13">
        <v>100</v>
      </c>
      <c r="O451" s="11" t="s">
        <v>30</v>
      </c>
      <c r="P451" s="14">
        <v>44562</v>
      </c>
      <c r="Q451" s="14">
        <v>44926</v>
      </c>
      <c r="R451" s="15">
        <v>25</v>
      </c>
      <c r="S451" s="15">
        <v>50</v>
      </c>
      <c r="T451" s="15">
        <v>75</v>
      </c>
      <c r="U451" s="13">
        <v>100</v>
      </c>
      <c r="V451" s="12" t="s">
        <v>605</v>
      </c>
      <c r="W451" s="12" t="s">
        <v>606</v>
      </c>
      <c r="X451" s="56" t="s">
        <v>991</v>
      </c>
      <c r="Y451" s="56" t="s">
        <v>992</v>
      </c>
    </row>
    <row r="452" spans="1:25" ht="36.75" hidden="1" customHeight="1" x14ac:dyDescent="0.25">
      <c r="A452" s="33" t="s">
        <v>607</v>
      </c>
      <c r="B452" s="42" t="s">
        <v>906</v>
      </c>
      <c r="C452" s="61" t="s">
        <v>23</v>
      </c>
      <c r="D452" s="34"/>
      <c r="E452" s="34" t="s">
        <v>274</v>
      </c>
      <c r="F452" s="60" t="s">
        <v>918</v>
      </c>
      <c r="G452" s="76"/>
      <c r="H452" s="11">
        <v>225301</v>
      </c>
      <c r="I452" s="12" t="s">
        <v>589</v>
      </c>
      <c r="J452" s="78">
        <v>1.15E-2</v>
      </c>
      <c r="K452" s="11">
        <v>22530101</v>
      </c>
      <c r="L452" s="12" t="s">
        <v>590</v>
      </c>
      <c r="M452" s="11">
        <v>20</v>
      </c>
      <c r="N452" s="13">
        <v>4</v>
      </c>
      <c r="O452" s="11" t="s">
        <v>26</v>
      </c>
      <c r="P452" s="14">
        <v>44562</v>
      </c>
      <c r="Q452" s="14">
        <v>44926</v>
      </c>
      <c r="R452" s="15">
        <v>1</v>
      </c>
      <c r="S452" s="15">
        <v>2</v>
      </c>
      <c r="T452" s="15">
        <v>3</v>
      </c>
      <c r="U452" s="13">
        <v>4</v>
      </c>
      <c r="V452" s="12" t="s">
        <v>591</v>
      </c>
      <c r="W452" s="12" t="s">
        <v>592</v>
      </c>
      <c r="X452" s="56" t="s">
        <v>987</v>
      </c>
      <c r="Y452" s="56" t="s">
        <v>993</v>
      </c>
    </row>
    <row r="453" spans="1:25" ht="36.75" hidden="1" customHeight="1" x14ac:dyDescent="0.25">
      <c r="A453" s="33" t="s">
        <v>607</v>
      </c>
      <c r="B453" s="42" t="s">
        <v>906</v>
      </c>
      <c r="C453" s="61" t="s">
        <v>23</v>
      </c>
      <c r="D453" s="34"/>
      <c r="E453" s="34" t="s">
        <v>274</v>
      </c>
      <c r="F453" s="60" t="s">
        <v>918</v>
      </c>
      <c r="G453" s="76"/>
      <c r="H453" s="11">
        <v>225301</v>
      </c>
      <c r="I453" s="12" t="s">
        <v>589</v>
      </c>
      <c r="J453" s="74"/>
      <c r="K453" s="11">
        <v>22530102</v>
      </c>
      <c r="L453" s="12" t="s">
        <v>593</v>
      </c>
      <c r="M453" s="11">
        <v>20</v>
      </c>
      <c r="N453" s="13">
        <v>1</v>
      </c>
      <c r="O453" s="11" t="s">
        <v>26</v>
      </c>
      <c r="P453" s="14">
        <v>44835</v>
      </c>
      <c r="Q453" s="14">
        <v>44926</v>
      </c>
      <c r="R453" s="15"/>
      <c r="S453" s="15"/>
      <c r="T453" s="15"/>
      <c r="U453" s="13">
        <v>1</v>
      </c>
      <c r="V453" s="12" t="s">
        <v>594</v>
      </c>
      <c r="W453" s="12" t="s">
        <v>595</v>
      </c>
      <c r="X453" s="56" t="s">
        <v>987</v>
      </c>
      <c r="Y453" s="56" t="s">
        <v>993</v>
      </c>
    </row>
    <row r="454" spans="1:25" ht="36.75" hidden="1" customHeight="1" x14ac:dyDescent="0.25">
      <c r="A454" s="33" t="s">
        <v>607</v>
      </c>
      <c r="B454" s="42" t="s">
        <v>906</v>
      </c>
      <c r="C454" s="61" t="s">
        <v>23</v>
      </c>
      <c r="D454" s="34"/>
      <c r="E454" s="34" t="s">
        <v>274</v>
      </c>
      <c r="F454" s="60" t="s">
        <v>918</v>
      </c>
      <c r="G454" s="76"/>
      <c r="H454" s="11">
        <v>225301</v>
      </c>
      <c r="I454" s="12" t="s">
        <v>589</v>
      </c>
      <c r="J454" s="74"/>
      <c r="K454" s="11">
        <v>22530103</v>
      </c>
      <c r="L454" s="12" t="s">
        <v>596</v>
      </c>
      <c r="M454" s="11">
        <v>20</v>
      </c>
      <c r="N454" s="13">
        <v>4</v>
      </c>
      <c r="O454" s="11" t="s">
        <v>26</v>
      </c>
      <c r="P454" s="14">
        <v>44562</v>
      </c>
      <c r="Q454" s="14">
        <v>44926</v>
      </c>
      <c r="R454" s="15">
        <v>1</v>
      </c>
      <c r="S454" s="15">
        <v>2</v>
      </c>
      <c r="T454" s="15">
        <v>3</v>
      </c>
      <c r="U454" s="13">
        <v>4</v>
      </c>
      <c r="V454" s="12" t="s">
        <v>597</v>
      </c>
      <c r="W454" s="12" t="s">
        <v>598</v>
      </c>
      <c r="X454" s="56" t="s">
        <v>987</v>
      </c>
      <c r="Y454" s="56" t="s">
        <v>993</v>
      </c>
    </row>
    <row r="455" spans="1:25" ht="36.75" hidden="1" customHeight="1" x14ac:dyDescent="0.25">
      <c r="A455" s="33" t="s">
        <v>607</v>
      </c>
      <c r="B455" s="42" t="s">
        <v>906</v>
      </c>
      <c r="C455" s="61" t="s">
        <v>23</v>
      </c>
      <c r="D455" s="34"/>
      <c r="E455" s="34" t="s">
        <v>274</v>
      </c>
      <c r="F455" s="60" t="s">
        <v>918</v>
      </c>
      <c r="G455" s="76"/>
      <c r="H455" s="11">
        <v>225301</v>
      </c>
      <c r="I455" s="12" t="s">
        <v>589</v>
      </c>
      <c r="J455" s="74"/>
      <c r="K455" s="11">
        <v>22530104</v>
      </c>
      <c r="L455" s="12" t="s">
        <v>1005</v>
      </c>
      <c r="M455" s="11">
        <v>20</v>
      </c>
      <c r="N455" s="13">
        <v>6</v>
      </c>
      <c r="O455" s="11" t="s">
        <v>26</v>
      </c>
      <c r="P455" s="14">
        <v>44562</v>
      </c>
      <c r="Q455" s="14">
        <v>44926</v>
      </c>
      <c r="R455" s="15">
        <v>1</v>
      </c>
      <c r="S455" s="15">
        <v>3</v>
      </c>
      <c r="T455" s="15">
        <v>4</v>
      </c>
      <c r="U455" s="13">
        <v>6</v>
      </c>
      <c r="V455" s="12" t="s">
        <v>599</v>
      </c>
      <c r="W455" s="12" t="s">
        <v>600</v>
      </c>
      <c r="X455" s="56" t="s">
        <v>987</v>
      </c>
      <c r="Y455" s="56" t="s">
        <v>993</v>
      </c>
    </row>
    <row r="456" spans="1:25" ht="36.75" hidden="1" customHeight="1" x14ac:dyDescent="0.25">
      <c r="A456" s="33" t="s">
        <v>607</v>
      </c>
      <c r="B456" s="42" t="s">
        <v>906</v>
      </c>
      <c r="C456" s="61" t="s">
        <v>23</v>
      </c>
      <c r="D456" s="34"/>
      <c r="E456" s="34" t="s">
        <v>274</v>
      </c>
      <c r="F456" s="60" t="s">
        <v>918</v>
      </c>
      <c r="G456" s="76"/>
      <c r="H456" s="11">
        <v>225301</v>
      </c>
      <c r="I456" s="12" t="s">
        <v>589</v>
      </c>
      <c r="J456" s="74"/>
      <c r="K456" s="11">
        <v>22530105</v>
      </c>
      <c r="L456" s="12" t="s">
        <v>601</v>
      </c>
      <c r="M456" s="11">
        <v>10</v>
      </c>
      <c r="N456" s="13">
        <v>12</v>
      </c>
      <c r="O456" s="11" t="s">
        <v>26</v>
      </c>
      <c r="P456" s="14">
        <v>44562</v>
      </c>
      <c r="Q456" s="14">
        <v>44926</v>
      </c>
      <c r="R456" s="15">
        <v>3</v>
      </c>
      <c r="S456" s="15">
        <v>6</v>
      </c>
      <c r="T456" s="15">
        <v>9</v>
      </c>
      <c r="U456" s="13">
        <v>12</v>
      </c>
      <c r="V456" s="12" t="s">
        <v>602</v>
      </c>
      <c r="W456" s="12" t="s">
        <v>603</v>
      </c>
      <c r="X456" s="56" t="s">
        <v>987</v>
      </c>
      <c r="Y456" s="56" t="s">
        <v>993</v>
      </c>
    </row>
    <row r="457" spans="1:25" ht="36.75" hidden="1" customHeight="1" x14ac:dyDescent="0.25">
      <c r="A457" s="33" t="s">
        <v>607</v>
      </c>
      <c r="B457" s="42" t="s">
        <v>906</v>
      </c>
      <c r="C457" s="61" t="s">
        <v>23</v>
      </c>
      <c r="D457" s="34"/>
      <c r="E457" s="34" t="s">
        <v>274</v>
      </c>
      <c r="F457" s="60" t="s">
        <v>918</v>
      </c>
      <c r="G457" s="76"/>
      <c r="H457" s="11">
        <v>225301</v>
      </c>
      <c r="I457" s="12" t="s">
        <v>589</v>
      </c>
      <c r="J457" s="75"/>
      <c r="K457" s="11">
        <v>22530106</v>
      </c>
      <c r="L457" s="12" t="s">
        <v>604</v>
      </c>
      <c r="M457" s="11">
        <v>10</v>
      </c>
      <c r="N457" s="13">
        <v>100</v>
      </c>
      <c r="O457" s="11" t="s">
        <v>30</v>
      </c>
      <c r="P457" s="14">
        <v>44562</v>
      </c>
      <c r="Q457" s="14">
        <v>44926</v>
      </c>
      <c r="R457" s="15">
        <v>25</v>
      </c>
      <c r="S457" s="15">
        <v>50</v>
      </c>
      <c r="T457" s="15">
        <v>75</v>
      </c>
      <c r="U457" s="13">
        <v>100</v>
      </c>
      <c r="V457" s="12" t="s">
        <v>605</v>
      </c>
      <c r="W457" s="12" t="s">
        <v>606</v>
      </c>
      <c r="X457" s="56" t="s">
        <v>987</v>
      </c>
      <c r="Y457" s="56" t="s">
        <v>993</v>
      </c>
    </row>
    <row r="458" spans="1:25" ht="36.75" hidden="1" customHeight="1" x14ac:dyDescent="0.25">
      <c r="A458" s="33" t="s">
        <v>607</v>
      </c>
      <c r="B458" s="42" t="s">
        <v>907</v>
      </c>
      <c r="C458" s="61" t="s">
        <v>23</v>
      </c>
      <c r="D458" s="34"/>
      <c r="E458" s="34" t="s">
        <v>274</v>
      </c>
      <c r="F458" s="60" t="s">
        <v>918</v>
      </c>
      <c r="G458" s="76"/>
      <c r="H458" s="11">
        <v>225401</v>
      </c>
      <c r="I458" s="12" t="s">
        <v>589</v>
      </c>
      <c r="J458" s="78">
        <v>1.15E-2</v>
      </c>
      <c r="K458" s="11">
        <v>22540101</v>
      </c>
      <c r="L458" s="12" t="s">
        <v>590</v>
      </c>
      <c r="M458" s="11">
        <v>20</v>
      </c>
      <c r="N458" s="13">
        <v>4</v>
      </c>
      <c r="O458" s="11" t="s">
        <v>26</v>
      </c>
      <c r="P458" s="14">
        <v>44562</v>
      </c>
      <c r="Q458" s="14">
        <v>44926</v>
      </c>
      <c r="R458" s="15">
        <v>1</v>
      </c>
      <c r="S458" s="15">
        <v>2</v>
      </c>
      <c r="T458" s="15">
        <v>3</v>
      </c>
      <c r="U458" s="13">
        <v>4</v>
      </c>
      <c r="V458" s="12" t="s">
        <v>591</v>
      </c>
      <c r="W458" s="12" t="s">
        <v>592</v>
      </c>
      <c r="X458" s="56" t="s">
        <v>994</v>
      </c>
      <c r="Y458" s="56" t="s">
        <v>995</v>
      </c>
    </row>
    <row r="459" spans="1:25" ht="36.75" hidden="1" customHeight="1" x14ac:dyDescent="0.25">
      <c r="A459" s="33" t="s">
        <v>607</v>
      </c>
      <c r="B459" s="42" t="s">
        <v>907</v>
      </c>
      <c r="C459" s="61" t="s">
        <v>23</v>
      </c>
      <c r="D459" s="34"/>
      <c r="E459" s="34" t="s">
        <v>274</v>
      </c>
      <c r="F459" s="60" t="s">
        <v>918</v>
      </c>
      <c r="G459" s="76"/>
      <c r="H459" s="11">
        <v>225401</v>
      </c>
      <c r="I459" s="12" t="s">
        <v>589</v>
      </c>
      <c r="J459" s="74"/>
      <c r="K459" s="11">
        <v>22540102</v>
      </c>
      <c r="L459" s="12" t="s">
        <v>593</v>
      </c>
      <c r="M459" s="11">
        <v>20</v>
      </c>
      <c r="N459" s="13">
        <v>1</v>
      </c>
      <c r="O459" s="11" t="s">
        <v>26</v>
      </c>
      <c r="P459" s="14">
        <v>44835</v>
      </c>
      <c r="Q459" s="14">
        <v>44926</v>
      </c>
      <c r="R459" s="15"/>
      <c r="S459" s="15"/>
      <c r="T459" s="15"/>
      <c r="U459" s="13">
        <v>1</v>
      </c>
      <c r="V459" s="12" t="s">
        <v>594</v>
      </c>
      <c r="W459" s="12" t="s">
        <v>595</v>
      </c>
      <c r="X459" s="56" t="s">
        <v>994</v>
      </c>
      <c r="Y459" s="56" t="s">
        <v>995</v>
      </c>
    </row>
    <row r="460" spans="1:25" ht="36.75" hidden="1" customHeight="1" x14ac:dyDescent="0.25">
      <c r="A460" s="33" t="s">
        <v>607</v>
      </c>
      <c r="B460" s="42" t="s">
        <v>907</v>
      </c>
      <c r="C460" s="61" t="s">
        <v>23</v>
      </c>
      <c r="D460" s="34"/>
      <c r="E460" s="34" t="s">
        <v>274</v>
      </c>
      <c r="F460" s="60" t="s">
        <v>918</v>
      </c>
      <c r="G460" s="76"/>
      <c r="H460" s="11">
        <v>225401</v>
      </c>
      <c r="I460" s="12" t="s">
        <v>589</v>
      </c>
      <c r="J460" s="74"/>
      <c r="K460" s="11">
        <v>22540103</v>
      </c>
      <c r="L460" s="12" t="s">
        <v>596</v>
      </c>
      <c r="M460" s="11">
        <v>20</v>
      </c>
      <c r="N460" s="13">
        <v>4</v>
      </c>
      <c r="O460" s="11" t="s">
        <v>26</v>
      </c>
      <c r="P460" s="14">
        <v>44562</v>
      </c>
      <c r="Q460" s="14">
        <v>44926</v>
      </c>
      <c r="R460" s="15">
        <v>1</v>
      </c>
      <c r="S460" s="15">
        <v>2</v>
      </c>
      <c r="T460" s="15">
        <v>3</v>
      </c>
      <c r="U460" s="13">
        <v>4</v>
      </c>
      <c r="V460" s="12" t="s">
        <v>597</v>
      </c>
      <c r="W460" s="12" t="s">
        <v>598</v>
      </c>
      <c r="X460" s="56" t="s">
        <v>994</v>
      </c>
      <c r="Y460" s="56" t="s">
        <v>995</v>
      </c>
    </row>
    <row r="461" spans="1:25" ht="36.75" hidden="1" customHeight="1" x14ac:dyDescent="0.25">
      <c r="A461" s="33" t="s">
        <v>607</v>
      </c>
      <c r="B461" s="42" t="s">
        <v>907</v>
      </c>
      <c r="C461" s="61" t="s">
        <v>23</v>
      </c>
      <c r="D461" s="34"/>
      <c r="E461" s="34" t="s">
        <v>274</v>
      </c>
      <c r="F461" s="60" t="s">
        <v>918</v>
      </c>
      <c r="G461" s="76"/>
      <c r="H461" s="11">
        <v>225401</v>
      </c>
      <c r="I461" s="12" t="s">
        <v>589</v>
      </c>
      <c r="J461" s="74"/>
      <c r="K461" s="11">
        <v>22540104</v>
      </c>
      <c r="L461" s="12" t="s">
        <v>1005</v>
      </c>
      <c r="M461" s="11">
        <v>20</v>
      </c>
      <c r="N461" s="13">
        <v>6</v>
      </c>
      <c r="O461" s="11" t="s">
        <v>26</v>
      </c>
      <c r="P461" s="14">
        <v>44562</v>
      </c>
      <c r="Q461" s="14">
        <v>44926</v>
      </c>
      <c r="R461" s="15">
        <v>1</v>
      </c>
      <c r="S461" s="15">
        <v>3</v>
      </c>
      <c r="T461" s="15">
        <v>4</v>
      </c>
      <c r="U461" s="13">
        <v>6</v>
      </c>
      <c r="V461" s="12" t="s">
        <v>599</v>
      </c>
      <c r="W461" s="12" t="s">
        <v>600</v>
      </c>
      <c r="X461" s="56" t="s">
        <v>994</v>
      </c>
      <c r="Y461" s="56" t="s">
        <v>995</v>
      </c>
    </row>
    <row r="462" spans="1:25" ht="36.75" hidden="1" customHeight="1" x14ac:dyDescent="0.25">
      <c r="A462" s="33" t="s">
        <v>607</v>
      </c>
      <c r="B462" s="42" t="s">
        <v>907</v>
      </c>
      <c r="C462" s="61" t="s">
        <v>23</v>
      </c>
      <c r="D462" s="34"/>
      <c r="E462" s="34" t="s">
        <v>274</v>
      </c>
      <c r="F462" s="60" t="s">
        <v>918</v>
      </c>
      <c r="G462" s="76"/>
      <c r="H462" s="11">
        <v>225401</v>
      </c>
      <c r="I462" s="12" t="s">
        <v>589</v>
      </c>
      <c r="J462" s="74"/>
      <c r="K462" s="11">
        <v>22540105</v>
      </c>
      <c r="L462" s="12" t="s">
        <v>601</v>
      </c>
      <c r="M462" s="11">
        <v>10</v>
      </c>
      <c r="N462" s="13">
        <v>12</v>
      </c>
      <c r="O462" s="11" t="s">
        <v>26</v>
      </c>
      <c r="P462" s="14">
        <v>44562</v>
      </c>
      <c r="Q462" s="14">
        <v>44926</v>
      </c>
      <c r="R462" s="15">
        <v>3</v>
      </c>
      <c r="S462" s="15">
        <v>6</v>
      </c>
      <c r="T462" s="15">
        <v>9</v>
      </c>
      <c r="U462" s="13">
        <v>12</v>
      </c>
      <c r="V462" s="12" t="s">
        <v>602</v>
      </c>
      <c r="W462" s="12" t="s">
        <v>603</v>
      </c>
      <c r="X462" s="56" t="s">
        <v>994</v>
      </c>
      <c r="Y462" s="56" t="s">
        <v>995</v>
      </c>
    </row>
    <row r="463" spans="1:25" ht="36.75" hidden="1" customHeight="1" x14ac:dyDescent="0.25">
      <c r="A463" s="33" t="s">
        <v>607</v>
      </c>
      <c r="B463" s="42" t="s">
        <v>907</v>
      </c>
      <c r="C463" s="61" t="s">
        <v>23</v>
      </c>
      <c r="D463" s="34"/>
      <c r="E463" s="34" t="s">
        <v>274</v>
      </c>
      <c r="F463" s="60" t="s">
        <v>918</v>
      </c>
      <c r="G463" s="77"/>
      <c r="H463" s="11">
        <v>225401</v>
      </c>
      <c r="I463" s="12" t="s">
        <v>589</v>
      </c>
      <c r="J463" s="75"/>
      <c r="K463" s="11">
        <v>22540106</v>
      </c>
      <c r="L463" s="12" t="s">
        <v>604</v>
      </c>
      <c r="M463" s="11">
        <v>10</v>
      </c>
      <c r="N463" s="13">
        <v>100</v>
      </c>
      <c r="O463" s="11" t="s">
        <v>30</v>
      </c>
      <c r="P463" s="14">
        <v>44562</v>
      </c>
      <c r="Q463" s="14">
        <v>44926</v>
      </c>
      <c r="R463" s="15">
        <v>25</v>
      </c>
      <c r="S463" s="15">
        <v>50</v>
      </c>
      <c r="T463" s="15">
        <v>75</v>
      </c>
      <c r="U463" s="13">
        <v>100</v>
      </c>
      <c r="V463" s="12" t="s">
        <v>605</v>
      </c>
      <c r="W463" s="12" t="s">
        <v>606</v>
      </c>
      <c r="X463" s="56" t="s">
        <v>994</v>
      </c>
      <c r="Y463" s="56" t="s">
        <v>995</v>
      </c>
    </row>
    <row r="464" spans="1:25" x14ac:dyDescent="0.25">
      <c r="G464" s="50"/>
    </row>
    <row r="468" spans="6:9" x14ac:dyDescent="0.25">
      <c r="F468" s="63"/>
      <c r="G468"/>
      <c r="H468"/>
      <c r="I468"/>
    </row>
    <row r="469" spans="6:9" x14ac:dyDescent="0.25">
      <c r="F469" s="63"/>
      <c r="G469"/>
      <c r="H469"/>
      <c r="I469"/>
    </row>
    <row r="470" spans="6:9" x14ac:dyDescent="0.25">
      <c r="F470" s="63"/>
      <c r="G470"/>
      <c r="H470"/>
      <c r="I470"/>
    </row>
    <row r="471" spans="6:9" x14ac:dyDescent="0.25">
      <c r="F471" s="63"/>
      <c r="G471"/>
      <c r="H471"/>
      <c r="I471"/>
    </row>
    <row r="472" spans="6:9" x14ac:dyDescent="0.25">
      <c r="F472" s="63"/>
      <c r="G472"/>
      <c r="H472"/>
      <c r="I472"/>
    </row>
    <row r="473" spans="6:9" x14ac:dyDescent="0.25">
      <c r="F473" s="63"/>
      <c r="G473"/>
      <c r="H473"/>
      <c r="I473"/>
    </row>
    <row r="474" spans="6:9" x14ac:dyDescent="0.25">
      <c r="F474" s="63"/>
      <c r="G474"/>
      <c r="H474"/>
      <c r="I474"/>
    </row>
    <row r="475" spans="6:9" x14ac:dyDescent="0.25">
      <c r="F475" s="63"/>
      <c r="G475"/>
      <c r="H475"/>
      <c r="I475"/>
    </row>
    <row r="476" spans="6:9" x14ac:dyDescent="0.25">
      <c r="F476" s="63"/>
      <c r="G476"/>
      <c r="H476"/>
      <c r="I476"/>
    </row>
    <row r="477" spans="6:9" x14ac:dyDescent="0.25">
      <c r="F477" s="63"/>
      <c r="G477"/>
      <c r="H477"/>
      <c r="I477"/>
    </row>
    <row r="478" spans="6:9" x14ac:dyDescent="0.25">
      <c r="F478" s="63"/>
      <c r="G478"/>
      <c r="H478"/>
      <c r="I478"/>
    </row>
    <row r="479" spans="6:9" x14ac:dyDescent="0.25">
      <c r="F479" s="63"/>
      <c r="G479"/>
      <c r="H479"/>
      <c r="I479"/>
    </row>
    <row r="480" spans="6:9" x14ac:dyDescent="0.25">
      <c r="F480" s="63"/>
      <c r="G480"/>
      <c r="H480"/>
      <c r="I480"/>
    </row>
    <row r="481" spans="6:9" x14ac:dyDescent="0.25">
      <c r="F481" s="63"/>
      <c r="G481"/>
      <c r="H481"/>
      <c r="I481"/>
    </row>
    <row r="482" spans="6:9" x14ac:dyDescent="0.25">
      <c r="F482" s="63"/>
      <c r="G482"/>
      <c r="H482"/>
      <c r="I482"/>
    </row>
    <row r="483" spans="6:9" x14ac:dyDescent="0.25">
      <c r="F483" s="63"/>
      <c r="G483"/>
      <c r="H483"/>
      <c r="I483"/>
    </row>
    <row r="484" spans="6:9" x14ac:dyDescent="0.25">
      <c r="F484" s="63"/>
      <c r="G484"/>
      <c r="H484"/>
      <c r="I484"/>
    </row>
    <row r="485" spans="6:9" x14ac:dyDescent="0.25">
      <c r="F485" s="63"/>
      <c r="G485"/>
      <c r="H485"/>
      <c r="I485"/>
    </row>
  </sheetData>
  <autoFilter ref="A1:Y463" xr:uid="{67846094-D96C-45BA-9A25-CF7735A2FD49}">
    <filterColumn colId="23">
      <filters>
        <filter val="John Freddy Cangrejo"/>
      </filters>
    </filterColumn>
  </autoFilter>
  <sortState xmlns:xlrd2="http://schemas.microsoft.com/office/spreadsheetml/2017/richdata2" ref="A2:X463">
    <sortCondition ref="F2:F463"/>
  </sortState>
  <mergeCells count="122">
    <mergeCell ref="J125:J126"/>
    <mergeCell ref="J127:J129"/>
    <mergeCell ref="J130:J131"/>
    <mergeCell ref="J132:J133"/>
    <mergeCell ref="J134:J135"/>
    <mergeCell ref="J136:J138"/>
    <mergeCell ref="G2:G13"/>
    <mergeCell ref="G14:G31"/>
    <mergeCell ref="G97:G112"/>
    <mergeCell ref="G113:G463"/>
    <mergeCell ref="J113:J115"/>
    <mergeCell ref="J116:J117"/>
    <mergeCell ref="J118:J119"/>
    <mergeCell ref="J120:J122"/>
    <mergeCell ref="J123:J124"/>
    <mergeCell ref="J157:J158"/>
    <mergeCell ref="J159:J160"/>
    <mergeCell ref="J161:J163"/>
    <mergeCell ref="J164:J167"/>
    <mergeCell ref="J172:J175"/>
    <mergeCell ref="J139:J142"/>
    <mergeCell ref="J143:J146"/>
    <mergeCell ref="J147:J148"/>
    <mergeCell ref="J149:J150"/>
    <mergeCell ref="J151:J152"/>
    <mergeCell ref="J153:J156"/>
    <mergeCell ref="J194:J196"/>
    <mergeCell ref="J197:J198"/>
    <mergeCell ref="J199:J200"/>
    <mergeCell ref="J201:J202"/>
    <mergeCell ref="J203:J205"/>
    <mergeCell ref="J206:J209"/>
    <mergeCell ref="J176:J178"/>
    <mergeCell ref="J179:J181"/>
    <mergeCell ref="J182:J184"/>
    <mergeCell ref="J185:J187"/>
    <mergeCell ref="J188:J190"/>
    <mergeCell ref="J191:J193"/>
    <mergeCell ref="J168:J169"/>
    <mergeCell ref="J170:J171"/>
    <mergeCell ref="J228:J229"/>
    <mergeCell ref="J230:J232"/>
    <mergeCell ref="J234:J236"/>
    <mergeCell ref="J237:J239"/>
    <mergeCell ref="J240:J242"/>
    <mergeCell ref="J243:J244"/>
    <mergeCell ref="J210:J212"/>
    <mergeCell ref="J213:J214"/>
    <mergeCell ref="J215:J216"/>
    <mergeCell ref="J217:J220"/>
    <mergeCell ref="J221:J224"/>
    <mergeCell ref="J225:J227"/>
    <mergeCell ref="J272:J277"/>
    <mergeCell ref="J278:J283"/>
    <mergeCell ref="J284:J289"/>
    <mergeCell ref="J290:J295"/>
    <mergeCell ref="J296:J301"/>
    <mergeCell ref="J302:J307"/>
    <mergeCell ref="J245:J247"/>
    <mergeCell ref="J248:J250"/>
    <mergeCell ref="J251:J253"/>
    <mergeCell ref="J254:J259"/>
    <mergeCell ref="J260:J265"/>
    <mergeCell ref="J266:J271"/>
    <mergeCell ref="J362:J367"/>
    <mergeCell ref="J368:J373"/>
    <mergeCell ref="J374:J379"/>
    <mergeCell ref="J308:J313"/>
    <mergeCell ref="J314:J319"/>
    <mergeCell ref="J320:J325"/>
    <mergeCell ref="J326:J331"/>
    <mergeCell ref="J332:J337"/>
    <mergeCell ref="J338:J343"/>
    <mergeCell ref="J452:J457"/>
    <mergeCell ref="J458:J463"/>
    <mergeCell ref="J3:J7"/>
    <mergeCell ref="J8:J9"/>
    <mergeCell ref="J10:J13"/>
    <mergeCell ref="J14:J18"/>
    <mergeCell ref="J19:J20"/>
    <mergeCell ref="J21:J22"/>
    <mergeCell ref="J23:J24"/>
    <mergeCell ref="J416:J421"/>
    <mergeCell ref="J422:J427"/>
    <mergeCell ref="J428:J433"/>
    <mergeCell ref="J434:J439"/>
    <mergeCell ref="J440:J445"/>
    <mergeCell ref="J446:J451"/>
    <mergeCell ref="J380:J385"/>
    <mergeCell ref="J386:J391"/>
    <mergeCell ref="J392:J397"/>
    <mergeCell ref="J398:J403"/>
    <mergeCell ref="J404:J409"/>
    <mergeCell ref="J410:J415"/>
    <mergeCell ref="J344:J349"/>
    <mergeCell ref="J350:J355"/>
    <mergeCell ref="J356:J361"/>
    <mergeCell ref="J58:J65"/>
    <mergeCell ref="G32:G65"/>
    <mergeCell ref="J66:J67"/>
    <mergeCell ref="J68:J69"/>
    <mergeCell ref="J70:J71"/>
    <mergeCell ref="G66:G71"/>
    <mergeCell ref="J25:J26"/>
    <mergeCell ref="J27:J29"/>
    <mergeCell ref="J30:J31"/>
    <mergeCell ref="J32:J43"/>
    <mergeCell ref="J44:J49"/>
    <mergeCell ref="J50:J57"/>
    <mergeCell ref="J109:J112"/>
    <mergeCell ref="J103:J108"/>
    <mergeCell ref="J97:J100"/>
    <mergeCell ref="J101:J102"/>
    <mergeCell ref="G72:G96"/>
    <mergeCell ref="J72:J75"/>
    <mergeCell ref="J76:J78"/>
    <mergeCell ref="J79:J80"/>
    <mergeCell ref="J81:J83"/>
    <mergeCell ref="J84:J87"/>
    <mergeCell ref="J88:J90"/>
    <mergeCell ref="J91:J92"/>
    <mergeCell ref="J93:J9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47BF1-F989-4E4A-AC54-E85EAA5D59B6}">
  <dimension ref="A3:I14"/>
  <sheetViews>
    <sheetView topLeftCell="A7" workbookViewId="0">
      <selection activeCell="A16" sqref="A16"/>
    </sheetView>
  </sheetViews>
  <sheetFormatPr baseColWidth="10" defaultColWidth="60.7109375" defaultRowHeight="15" x14ac:dyDescent="0.25"/>
  <cols>
    <col min="1" max="1" width="93.140625" style="6" bestFit="1" customWidth="1"/>
    <col min="2" max="2" width="12.7109375" bestFit="1" customWidth="1"/>
    <col min="3" max="3" width="10.85546875" customWidth="1"/>
    <col min="4" max="4" width="21.140625" customWidth="1"/>
    <col min="5" max="5" width="11" customWidth="1"/>
    <col min="6" max="6" width="17.7109375" customWidth="1"/>
    <col min="9" max="9" width="30.140625" customWidth="1"/>
  </cols>
  <sheetData>
    <row r="3" spans="1:9" ht="45" x14ac:dyDescent="0.25">
      <c r="A3" s="29" t="s">
        <v>922</v>
      </c>
      <c r="B3" s="6" t="s">
        <v>920</v>
      </c>
      <c r="D3" s="6" t="s">
        <v>924</v>
      </c>
      <c r="E3" s="6" t="s">
        <v>921</v>
      </c>
      <c r="F3" s="6" t="s">
        <v>923</v>
      </c>
    </row>
    <row r="4" spans="1:9" ht="30" x14ac:dyDescent="0.25">
      <c r="A4" s="30" t="s">
        <v>23</v>
      </c>
      <c r="B4" s="31">
        <v>397</v>
      </c>
      <c r="C4" s="38">
        <v>0.85929999999999995</v>
      </c>
      <c r="E4" s="40">
        <v>60</v>
      </c>
    </row>
    <row r="5" spans="1:9" ht="30" x14ac:dyDescent="0.25">
      <c r="A5" s="30" t="s">
        <v>269</v>
      </c>
      <c r="B5" s="31">
        <v>12</v>
      </c>
      <c r="C5" s="38"/>
      <c r="D5" s="55">
        <f>12/397</f>
        <v>3.0226700251889168E-2</v>
      </c>
      <c r="E5">
        <v>4</v>
      </c>
      <c r="F5" s="32">
        <v>0.25</v>
      </c>
    </row>
    <row r="6" spans="1:9" ht="30" x14ac:dyDescent="0.25">
      <c r="A6" s="30" t="s">
        <v>916</v>
      </c>
      <c r="B6" s="31">
        <v>18</v>
      </c>
      <c r="C6" s="38"/>
      <c r="D6" s="55">
        <f>18/397</f>
        <v>4.534005037783375E-2</v>
      </c>
      <c r="E6">
        <v>7</v>
      </c>
      <c r="F6" s="38">
        <v>0.1424</v>
      </c>
    </row>
    <row r="7" spans="1:9" ht="30" x14ac:dyDescent="0.25">
      <c r="A7" s="30" t="s">
        <v>299</v>
      </c>
      <c r="B7" s="31">
        <v>16</v>
      </c>
      <c r="C7" s="38"/>
      <c r="D7" s="55">
        <f>16/397</f>
        <v>4.0302267002518891E-2</v>
      </c>
      <c r="E7">
        <v>4</v>
      </c>
      <c r="F7" s="32">
        <v>0.25</v>
      </c>
    </row>
    <row r="8" spans="1:9" ht="45" x14ac:dyDescent="0.25">
      <c r="A8" s="30" t="s">
        <v>918</v>
      </c>
      <c r="B8" s="31">
        <v>351</v>
      </c>
      <c r="C8" s="38"/>
      <c r="D8" s="55">
        <f>351/397</f>
        <v>0.88413098236775822</v>
      </c>
      <c r="E8">
        <v>45</v>
      </c>
      <c r="F8" s="38">
        <v>2.2200000000000001E-2</v>
      </c>
    </row>
    <row r="9" spans="1:9" ht="30" x14ac:dyDescent="0.25">
      <c r="A9" s="30" t="s">
        <v>240</v>
      </c>
      <c r="B9" s="31">
        <v>40</v>
      </c>
      <c r="C9" s="38">
        <v>8.6499999999999994E-2</v>
      </c>
      <c r="D9" s="55">
        <f>SUM(D5:D8)</f>
        <v>1</v>
      </c>
      <c r="E9" s="40">
        <v>7</v>
      </c>
    </row>
    <row r="10" spans="1:9" ht="30" x14ac:dyDescent="0.25">
      <c r="A10" s="30" t="s">
        <v>750</v>
      </c>
      <c r="B10" s="31">
        <v>34</v>
      </c>
      <c r="C10" s="38"/>
      <c r="D10" s="55">
        <f>34/40</f>
        <v>0.85</v>
      </c>
      <c r="E10">
        <v>4</v>
      </c>
      <c r="F10" s="32">
        <v>0.25</v>
      </c>
      <c r="I10" s="39">
        <v>0.57099999999999995</v>
      </c>
    </row>
    <row r="11" spans="1:9" ht="45" x14ac:dyDescent="0.25">
      <c r="A11" s="30" t="s">
        <v>241</v>
      </c>
      <c r="B11" s="31">
        <v>6</v>
      </c>
      <c r="C11" s="38"/>
      <c r="D11" s="55">
        <f>6/40</f>
        <v>0.15</v>
      </c>
      <c r="E11">
        <v>3</v>
      </c>
      <c r="F11" s="38">
        <v>0.33329999999999999</v>
      </c>
      <c r="I11" s="39">
        <v>0.42899999999999999</v>
      </c>
    </row>
    <row r="12" spans="1:9" ht="30" x14ac:dyDescent="0.25">
      <c r="A12" s="30" t="s">
        <v>438</v>
      </c>
      <c r="B12" s="31">
        <v>25</v>
      </c>
      <c r="C12" s="38">
        <v>5.4100000000000002E-2</v>
      </c>
      <c r="D12" s="55">
        <f>SUM(D10:D11)</f>
        <v>1</v>
      </c>
      <c r="E12" s="40">
        <v>8</v>
      </c>
    </row>
    <row r="13" spans="1:9" ht="30" x14ac:dyDescent="0.25">
      <c r="A13" s="30" t="s">
        <v>917</v>
      </c>
      <c r="B13" s="31">
        <v>25</v>
      </c>
      <c r="C13" s="38"/>
      <c r="D13" s="55">
        <v>1</v>
      </c>
      <c r="E13">
        <v>8</v>
      </c>
      <c r="F13" s="38">
        <v>0.125</v>
      </c>
    </row>
    <row r="14" spans="1:9" x14ac:dyDescent="0.25">
      <c r="A14" s="30" t="s">
        <v>395</v>
      </c>
      <c r="B14" s="31">
        <v>462</v>
      </c>
      <c r="C14" s="39">
        <f>SUM(C4+C9+C12)</f>
        <v>0.99990000000000001</v>
      </c>
      <c r="D14" s="55">
        <v>1</v>
      </c>
      <c r="E14" s="40">
        <f>+E13+E11+E10+E7+E6+E5+E8</f>
        <v>75</v>
      </c>
    </row>
  </sheetData>
  <pageMargins left="0.7" right="0.7" top="0.75" bottom="0.75" header="0.3" footer="0.3"/>
  <pageSetup orientation="portrait"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6C17-524D-411D-BFE0-DC1A3CD100A7}">
  <dimension ref="A3:B18"/>
  <sheetViews>
    <sheetView zoomScale="80" zoomScaleNormal="80" workbookViewId="0">
      <selection activeCell="A16" sqref="A16"/>
    </sheetView>
  </sheetViews>
  <sheetFormatPr baseColWidth="10" defaultRowHeight="15" x14ac:dyDescent="0.25"/>
  <cols>
    <col min="1" max="1" width="87" customWidth="1"/>
    <col min="2" max="2" width="118.140625" customWidth="1"/>
  </cols>
  <sheetData>
    <row r="3" spans="1:2" ht="15.75" thickBot="1" x14ac:dyDescent="0.3"/>
    <row r="4" spans="1:2" ht="15.75" x14ac:dyDescent="0.25">
      <c r="A4" t="s">
        <v>919</v>
      </c>
      <c r="B4" s="27" t="s">
        <v>908</v>
      </c>
    </row>
    <row r="5" spans="1:2" ht="31.5" x14ac:dyDescent="0.25">
      <c r="A5" s="84" t="s">
        <v>23</v>
      </c>
      <c r="B5" s="28" t="s">
        <v>909</v>
      </c>
    </row>
    <row r="6" spans="1:2" ht="31.5" x14ac:dyDescent="0.25">
      <c r="A6" s="84"/>
      <c r="B6" s="28" t="s">
        <v>910</v>
      </c>
    </row>
    <row r="7" spans="1:2" ht="31.5" x14ac:dyDescent="0.25">
      <c r="A7" s="84"/>
      <c r="B7" s="28" t="s">
        <v>914</v>
      </c>
    </row>
    <row r="8" spans="1:2" ht="47.25" x14ac:dyDescent="0.25">
      <c r="A8" s="84"/>
      <c r="B8" s="28" t="s">
        <v>915</v>
      </c>
    </row>
    <row r="9" spans="1:2" ht="31.5" x14ac:dyDescent="0.25">
      <c r="A9" s="84" t="s">
        <v>240</v>
      </c>
      <c r="B9" s="28" t="s">
        <v>912</v>
      </c>
    </row>
    <row r="10" spans="1:2" ht="31.5" x14ac:dyDescent="0.25">
      <c r="A10" s="84"/>
      <c r="B10" s="28" t="s">
        <v>911</v>
      </c>
    </row>
    <row r="11" spans="1:2" ht="31.5" x14ac:dyDescent="0.25">
      <c r="A11" s="57" t="s">
        <v>438</v>
      </c>
      <c r="B11" s="28" t="s">
        <v>913</v>
      </c>
    </row>
    <row r="14" spans="1:2" ht="15.75" x14ac:dyDescent="0.25">
      <c r="B14" s="28"/>
    </row>
    <row r="18" spans="2:2" ht="15.75" x14ac:dyDescent="0.25">
      <c r="B18" s="28"/>
    </row>
  </sheetData>
  <mergeCells count="2">
    <mergeCell ref="A5:A8"/>
    <mergeCell ref="A9:A10"/>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5513E-BD58-4634-BF8B-63E0E5ED0040}">
  <dimension ref="B1:B29"/>
  <sheetViews>
    <sheetView topLeftCell="B1" workbookViewId="0">
      <selection activeCell="B3" sqref="B3"/>
    </sheetView>
  </sheetViews>
  <sheetFormatPr baseColWidth="10" defaultRowHeight="15" x14ac:dyDescent="0.25"/>
  <cols>
    <col min="2" max="2" width="210.85546875" style="2" bestFit="1" customWidth="1"/>
  </cols>
  <sheetData>
    <row r="1" spans="2:2" x14ac:dyDescent="0.25">
      <c r="B1" s="5" t="s">
        <v>396</v>
      </c>
    </row>
    <row r="2" spans="2:2" x14ac:dyDescent="0.25">
      <c r="B2" s="2" t="s">
        <v>387</v>
      </c>
    </row>
    <row r="3" spans="2:2" x14ac:dyDescent="0.25">
      <c r="B3" s="2" t="s">
        <v>388</v>
      </c>
    </row>
    <row r="4" spans="2:2" x14ac:dyDescent="0.25">
      <c r="B4" s="2" t="s">
        <v>389</v>
      </c>
    </row>
    <row r="5" spans="2:2" x14ac:dyDescent="0.25">
      <c r="B5" s="2" t="s">
        <v>390</v>
      </c>
    </row>
    <row r="6" spans="2:2" x14ac:dyDescent="0.25">
      <c r="B6" s="2" t="s">
        <v>391</v>
      </c>
    </row>
    <row r="7" spans="2:2" x14ac:dyDescent="0.25">
      <c r="B7" s="2" t="s">
        <v>392</v>
      </c>
    </row>
    <row r="8" spans="2:2" x14ac:dyDescent="0.25">
      <c r="B8" s="2" t="s">
        <v>393</v>
      </c>
    </row>
    <row r="12" spans="2:2" x14ac:dyDescent="0.25">
      <c r="B12" s="3" t="s">
        <v>394</v>
      </c>
    </row>
    <row r="13" spans="2:2" x14ac:dyDescent="0.25">
      <c r="B13" s="4" t="s">
        <v>269</v>
      </c>
    </row>
    <row r="14" spans="2:2" x14ac:dyDescent="0.25">
      <c r="B14" s="4" t="s">
        <v>241</v>
      </c>
    </row>
    <row r="15" spans="2:2" x14ac:dyDescent="0.25">
      <c r="B15" s="4" t="s">
        <v>299</v>
      </c>
    </row>
    <row r="16" spans="2:2" x14ac:dyDescent="0.25">
      <c r="B16" s="4" t="s">
        <v>383</v>
      </c>
    </row>
    <row r="17" spans="2:2" x14ac:dyDescent="0.25">
      <c r="B17" s="4" t="s">
        <v>393</v>
      </c>
    </row>
    <row r="18" spans="2:2" x14ac:dyDescent="0.25">
      <c r="B18" s="4" t="s">
        <v>395</v>
      </c>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34955F5456B7D446A218FBD98BEE0CE6" ma:contentTypeVersion="3" ma:contentTypeDescription="Crear nuevo documento." ma:contentTypeScope="" ma:versionID="c489ad6dd64fddcabadc7472b8286d24">
  <xsd:schema xmlns:xsd="http://www.w3.org/2001/XMLSchema" xmlns:xs="http://www.w3.org/2001/XMLSchema" xmlns:p="http://schemas.microsoft.com/office/2006/metadata/properties" xmlns:ns2="fe5c55e1-1529-428c-8c16-ada3460a0e7a" targetNamespace="http://schemas.microsoft.com/office/2006/metadata/properties" ma:root="true" ma:fieldsID="b38f1bdb34365186f6aef09c5b6fb140" ns2:_="">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fe5c55e1-1529-428c-8c16-ada3460a0e7a">A65FJVFR3NAS-1820456951-8714</_dlc_DocId>
    <_dlc_DocIdUrl xmlns="fe5c55e1-1529-428c-8c16-ada3460a0e7a">
      <Url>http://tame/_layouts/15/DocIdRedir.aspx?ID=A65FJVFR3NAS-1820456951-8714</Url>
      <Description>A65FJVFR3NAS-1820456951-8714</Description>
    </_dlc_DocIdUrl>
  </documentManagement>
</p:properties>
</file>

<file path=customXml/itemProps1.xml><?xml version="1.0" encoding="utf-8"?>
<ds:datastoreItem xmlns:ds="http://schemas.openxmlformats.org/officeDocument/2006/customXml" ds:itemID="{0428A247-086E-4F0A-8204-94CDD9F1FB19}"/>
</file>

<file path=customXml/itemProps2.xml><?xml version="1.0" encoding="utf-8"?>
<ds:datastoreItem xmlns:ds="http://schemas.openxmlformats.org/officeDocument/2006/customXml" ds:itemID="{99D0204A-AD59-4C04-8ADD-060F39760EAA}"/>
</file>

<file path=customXml/itemProps3.xml><?xml version="1.0" encoding="utf-8"?>
<ds:datastoreItem xmlns:ds="http://schemas.openxmlformats.org/officeDocument/2006/customXml" ds:itemID="{85796221-38F2-4DC1-A4A5-EDA020489E32}"/>
</file>

<file path=customXml/itemProps4.xml><?xml version="1.0" encoding="utf-8"?>
<ds:datastoreItem xmlns:ds="http://schemas.openxmlformats.org/officeDocument/2006/customXml" ds:itemID="{7D814926-333D-4338-821A-50E468B905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KAWAK</vt:lpstr>
      <vt:lpstr>PONDERACIONES</vt:lpstr>
      <vt:lpstr>OBJ Y ESTRAT</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Emilio Imedio Villalobos</dc:creator>
  <cp:lastModifiedBy>Yenny Marcela Garzon Lopez</cp:lastModifiedBy>
  <dcterms:created xsi:type="dcterms:W3CDTF">2021-12-14T16:04:07Z</dcterms:created>
  <dcterms:modified xsi:type="dcterms:W3CDTF">2022-03-23T20:27:20Z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0x01010034955F5456B7D446A218FBD98BEE0CE6</vt:lpwstr>
  </property>
  <property fmtid="{D5CDD505-2E9C-101B-9397-08002B2CF9AE}" pid="3" name="_dlc_DocIdItemGuid">
    <vt:lpwstr>110270bd-cf4a-4f64-b161-0ac3c87bbeb9</vt:lpwstr>
  </property>
</Properties>
</file>